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240" activeTab="0"/>
  </bookViews>
  <sheets>
    <sheet name="代表者情報" sheetId="1" r:id="rId1"/>
    <sheet name="各チーム情報" sheetId="2" r:id="rId2"/>
  </sheets>
  <definedNames>
    <definedName name="_xlnm.Print_Area" localSheetId="1">'各チーム情報'!$A$1:$U$101</definedName>
  </definedNames>
  <calcPr fullCalcOnLoad="1"/>
</workbook>
</file>

<file path=xl/sharedStrings.xml><?xml version="1.0" encoding="utf-8"?>
<sst xmlns="http://schemas.openxmlformats.org/spreadsheetml/2006/main" count="71" uniqueCount="64">
  <si>
    <t>参加クラス</t>
  </si>
  <si>
    <t>代表者氏名</t>
  </si>
  <si>
    <t>代表者電話番号</t>
  </si>
  <si>
    <t>第一走者／スプリント氏名</t>
  </si>
  <si>
    <t>男</t>
  </si>
  <si>
    <t>不要</t>
  </si>
  <si>
    <t>性別</t>
  </si>
  <si>
    <t>第二走者</t>
  </si>
  <si>
    <t>第三走者</t>
  </si>
  <si>
    <t>プログラム</t>
  </si>
  <si>
    <t>郵便番号</t>
  </si>
  <si>
    <t>女</t>
  </si>
  <si>
    <t>要（500円）</t>
  </si>
  <si>
    <t>参加費合計</t>
  </si>
  <si>
    <t>円</t>
  </si>
  <si>
    <t>（個人）鉄人</t>
  </si>
  <si>
    <t>参加費</t>
  </si>
  <si>
    <t>プログラム部数</t>
  </si>
  <si>
    <t>※大会当日に走順変更およびメンバーの入れ替えを行うことができます。</t>
  </si>
  <si>
    <t>氏名</t>
  </si>
  <si>
    <t>振込金額の合計は、</t>
  </si>
  <si>
    <t>☆</t>
  </si>
  <si>
    <t>氏名</t>
  </si>
  <si>
    <t>☆</t>
  </si>
  <si>
    <t>円です。下記の口座にご入金ください。</t>
  </si>
  <si>
    <t>☆</t>
  </si>
  <si>
    <t>※灰色の枠は入力の必要がない、もしくは自動入力されます。白枠内のみご記入ください</t>
  </si>
  <si>
    <t>住所</t>
  </si>
  <si>
    <t>氏名</t>
  </si>
  <si>
    <t>　　ゆうちょ銀行　総合口座　14450-22288161（四四八店　普通2228816）　ニシムラトクマサ</t>
  </si>
  <si>
    <t>参加費区分</t>
  </si>
  <si>
    <t>年齢</t>
  </si>
  <si>
    <t>J</t>
  </si>
  <si>
    <t>U</t>
  </si>
  <si>
    <t>S</t>
  </si>
  <si>
    <t>正規</t>
  </si>
  <si>
    <t>オープン</t>
  </si>
  <si>
    <t>所属クラブ・会
（8文字以内）</t>
  </si>
  <si>
    <t>チーム名
（8文字以内）</t>
  </si>
  <si>
    <t>代表者E-mailアドレス</t>
  </si>
  <si>
    <t>E-card
レンタル枚数</t>
  </si>
  <si>
    <t>交通手段</t>
  </si>
  <si>
    <t>自家用車</t>
  </si>
  <si>
    <t>台</t>
  </si>
  <si>
    <t>公共交通</t>
  </si>
  <si>
    <t>人</t>
  </si>
  <si>
    <r>
      <t xml:space="preserve">記入したエントリーフォームは、 </t>
    </r>
    <r>
      <rPr>
        <b/>
        <sz val="16"/>
        <rFont val="ＭＳ Ｐゴシック"/>
        <family val="3"/>
      </rPr>
      <t xml:space="preserve">entry@nishipro.com </t>
    </r>
    <r>
      <rPr>
        <sz val="11"/>
        <rFont val="ＭＳ Ｐゴシック"/>
        <family val="3"/>
      </rPr>
      <t>にお送りください。</t>
    </r>
  </si>
  <si>
    <t>（リレー）ウェルカムB（ファミリー）</t>
  </si>
  <si>
    <t>（リレー）ウェルカムB（女子）</t>
  </si>
  <si>
    <t>紙版プログラムを希望される方は、下記のリストにご記入ください。（300円/部、同一の内容が大会Webに掲載されます）</t>
  </si>
  <si>
    <t>参加申込書(2/2)</t>
  </si>
  <si>
    <t>（リレー）ウェルカムB（オープン）</t>
  </si>
  <si>
    <t>（リレー）ウェルカムA（オープン）</t>
  </si>
  <si>
    <t>（リレー）ウェルカムA（正規）</t>
  </si>
  <si>
    <t>（リレー）ルーキー（オープン）</t>
  </si>
  <si>
    <t>（リレー）ルーキー（正規）</t>
  </si>
  <si>
    <t>（個人）エリート</t>
  </si>
  <si>
    <t>（個人）上級長め</t>
  </si>
  <si>
    <t>（個人）上級短め</t>
  </si>
  <si>
    <t>（個人）中級長め</t>
  </si>
  <si>
    <t>（個人）中級短め</t>
  </si>
  <si>
    <t>（個人）初級</t>
  </si>
  <si>
    <t>（個人）キッズ</t>
  </si>
  <si>
    <t>第7回ウェルカムリレーオリエンテーリング大会（兼第2回アーバンＯシリーズin神戸2018）　参加申込書(1/2)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</si>
</sst>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mmm\-yyyy"/>
    <numFmt numFmtId="182" formatCode="#,##0_);[Red]\(#,##0\)"/>
    <numFmt numFmtId="183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 locked="0"/>
    </xf>
    <xf numFmtId="5" fontId="5" fillId="32" borderId="14" xfId="0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14" fontId="5" fillId="34" borderId="0" xfId="0" applyNumberFormat="1" applyFont="1" applyFill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8" xfId="0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0" fillId="34" borderId="0" xfId="0" applyFont="1" applyFill="1" applyAlignment="1" applyProtection="1">
      <alignment vertical="center"/>
      <protection/>
    </xf>
    <xf numFmtId="41" fontId="6" fillId="34" borderId="0" xfId="0" applyNumberFormat="1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/>
    </xf>
    <xf numFmtId="0" fontId="6" fillId="35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3" fontId="6" fillId="32" borderId="20" xfId="0" applyNumberFormat="1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vertical="center"/>
      <protection/>
    </xf>
    <xf numFmtId="183" fontId="5" fillId="0" borderId="11" xfId="0" applyNumberFormat="1" applyFont="1" applyFill="1" applyBorder="1" applyAlignment="1" applyProtection="1">
      <alignment vertical="center"/>
      <protection locked="0"/>
    </xf>
    <xf numFmtId="0" fontId="7" fillId="33" borderId="17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 wrapText="1"/>
      <protection/>
    </xf>
    <xf numFmtId="0" fontId="5" fillId="36" borderId="15" xfId="0" applyFont="1" applyFill="1" applyBorder="1" applyAlignment="1" applyProtection="1">
      <alignment vertical="center"/>
      <protection locked="0"/>
    </xf>
    <xf numFmtId="0" fontId="5" fillId="36" borderId="13" xfId="0" applyFont="1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0" fillId="34" borderId="16" xfId="0" applyFill="1" applyBorder="1" applyAlignment="1" applyProtection="1">
      <alignment vertical="center"/>
      <protection locked="0"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4" borderId="15" xfId="43" applyFont="1" applyFill="1" applyBorder="1" applyAlignment="1" applyProtection="1">
      <alignment vertical="center"/>
      <protection locked="0"/>
    </xf>
    <xf numFmtId="0" fontId="2" fillId="34" borderId="14" xfId="43" applyFont="1" applyFill="1" applyBorder="1" applyAlignment="1" applyProtection="1">
      <alignment vertical="center"/>
      <protection locked="0"/>
    </xf>
    <xf numFmtId="0" fontId="2" fillId="34" borderId="16" xfId="43" applyFont="1" applyFill="1" applyBorder="1" applyAlignment="1" applyProtection="1">
      <alignment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7" fillId="34" borderId="17" xfId="0" applyFont="1" applyFill="1" applyBorder="1" applyAlignment="1" applyProtection="1">
      <alignment vertical="center"/>
      <protection locked="0"/>
    </xf>
    <xf numFmtId="0" fontId="3" fillId="34" borderId="17" xfId="43" applyFill="1" applyBorder="1" applyAlignment="1" applyProtection="1">
      <alignment vertical="center"/>
      <protection locked="0"/>
    </xf>
    <xf numFmtId="182" fontId="7" fillId="32" borderId="23" xfId="0" applyNumberFormat="1" applyFont="1" applyFill="1" applyBorder="1" applyAlignment="1" applyProtection="1">
      <alignment vertical="center"/>
      <protection/>
    </xf>
    <xf numFmtId="182" fontId="7" fillId="32" borderId="24" xfId="0" applyNumberFormat="1" applyFont="1" applyFill="1" applyBorder="1" applyAlignment="1" applyProtection="1">
      <alignment vertical="center"/>
      <protection/>
    </xf>
    <xf numFmtId="3" fontId="5" fillId="34" borderId="17" xfId="0" applyNumberFormat="1" applyFont="1" applyFill="1" applyBorder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theme="0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4</xdr:row>
      <xdr:rowOff>114300</xdr:rowOff>
    </xdr:from>
    <xdr:to>
      <xdr:col>13</xdr:col>
      <xdr:colOff>200025</xdr:colOff>
      <xdr:row>8</xdr:row>
      <xdr:rowOff>9525</xdr:rowOff>
    </xdr:to>
    <xdr:sp>
      <xdr:nvSpPr>
        <xdr:cNvPr id="1" name="Rectangle 8"/>
        <xdr:cNvSpPr>
          <a:spLocks/>
        </xdr:cNvSpPr>
      </xdr:nvSpPr>
      <xdr:spPr>
        <a:xfrm>
          <a:off x="7153275" y="733425"/>
          <a:ext cx="21812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正規チーム条件に適合する選手（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詳しくは募集要項参照）である場合は、「☆」マークを付けてください。</a:t>
          </a:r>
        </a:p>
      </xdr:txBody>
    </xdr:sp>
    <xdr:clientData/>
  </xdr:twoCellAnchor>
  <xdr:twoCellAnchor>
    <xdr:from>
      <xdr:col>10</xdr:col>
      <xdr:colOff>85725</xdr:colOff>
      <xdr:row>8</xdr:row>
      <xdr:rowOff>9525</xdr:rowOff>
    </xdr:from>
    <xdr:to>
      <xdr:col>10</xdr:col>
      <xdr:colOff>95250</xdr:colOff>
      <xdr:row>11</xdr:row>
      <xdr:rowOff>76200</xdr:rowOff>
    </xdr:to>
    <xdr:sp>
      <xdr:nvSpPr>
        <xdr:cNvPr id="2" name="Line 9"/>
        <xdr:cNvSpPr>
          <a:spLocks/>
        </xdr:cNvSpPr>
      </xdr:nvSpPr>
      <xdr:spPr>
        <a:xfrm>
          <a:off x="7829550" y="123825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666750</xdr:colOff>
      <xdr:row>8</xdr:row>
      <xdr:rowOff>28575</xdr:rowOff>
    </xdr:to>
    <xdr:sp>
      <xdr:nvSpPr>
        <xdr:cNvPr id="3" name="Rectangle 12"/>
        <xdr:cNvSpPr>
          <a:spLocks/>
        </xdr:cNvSpPr>
      </xdr:nvSpPr>
      <xdr:spPr>
        <a:xfrm>
          <a:off x="5267325" y="466725"/>
          <a:ext cx="15906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年齢は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のものを記入してください。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＜参考＞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年生：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現役入学の大学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回生：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twoCellAnchor>
  <xdr:twoCellAnchor>
    <xdr:from>
      <xdr:col>7</xdr:col>
      <xdr:colOff>657225</xdr:colOff>
      <xdr:row>8</xdr:row>
      <xdr:rowOff>0</xdr:rowOff>
    </xdr:from>
    <xdr:to>
      <xdr:col>8</xdr:col>
      <xdr:colOff>76200</xdr:colOff>
      <xdr:row>11</xdr:row>
      <xdr:rowOff>57150</xdr:rowOff>
    </xdr:to>
    <xdr:sp>
      <xdr:nvSpPr>
        <xdr:cNvPr id="4" name="Line 16"/>
        <xdr:cNvSpPr>
          <a:spLocks/>
        </xdr:cNvSpPr>
      </xdr:nvSpPr>
      <xdr:spPr>
        <a:xfrm>
          <a:off x="6848475" y="1228725"/>
          <a:ext cx="228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4</xdr:row>
      <xdr:rowOff>66675</xdr:rowOff>
    </xdr:from>
    <xdr:to>
      <xdr:col>4</xdr:col>
      <xdr:colOff>619125</xdr:colOff>
      <xdr:row>9</xdr:row>
      <xdr:rowOff>85725</xdr:rowOff>
    </xdr:to>
    <xdr:sp>
      <xdr:nvSpPr>
        <xdr:cNvPr id="5" name="Rectangle 12"/>
        <xdr:cNvSpPr>
          <a:spLocks/>
        </xdr:cNvSpPr>
      </xdr:nvSpPr>
      <xdr:spPr>
        <a:xfrm>
          <a:off x="3800475" y="685800"/>
          <a:ext cx="12382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リレー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チームあたり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枚、個人クラス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人あたり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E-card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が必要です。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不足分はレンタルしてください。（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+300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枚）</a:t>
          </a:r>
        </a:p>
      </xdr:txBody>
    </xdr:sp>
    <xdr:clientData/>
  </xdr:twoCellAnchor>
  <xdr:twoCellAnchor>
    <xdr:from>
      <xdr:col>4</xdr:col>
      <xdr:colOff>390525</xdr:colOff>
      <xdr:row>9</xdr:row>
      <xdr:rowOff>95250</xdr:rowOff>
    </xdr:from>
    <xdr:to>
      <xdr:col>4</xdr:col>
      <xdr:colOff>428625</xdr:colOff>
      <xdr:row>11</xdr:row>
      <xdr:rowOff>0</xdr:rowOff>
    </xdr:to>
    <xdr:sp>
      <xdr:nvSpPr>
        <xdr:cNvPr id="6" name="Line 16"/>
        <xdr:cNvSpPr>
          <a:spLocks/>
        </xdr:cNvSpPr>
      </xdr:nvSpPr>
      <xdr:spPr>
        <a:xfrm>
          <a:off x="4810125" y="1476375"/>
          <a:ext cx="381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6</xdr:row>
      <xdr:rowOff>123825</xdr:rowOff>
    </xdr:from>
    <xdr:to>
      <xdr:col>3</xdr:col>
      <xdr:colOff>266700</xdr:colOff>
      <xdr:row>9</xdr:row>
      <xdr:rowOff>0</xdr:rowOff>
    </xdr:to>
    <xdr:sp>
      <xdr:nvSpPr>
        <xdr:cNvPr id="7" name="Rectangle 12"/>
        <xdr:cNvSpPr>
          <a:spLocks/>
        </xdr:cNvSpPr>
      </xdr:nvSpPr>
      <xdr:spPr>
        <a:xfrm>
          <a:off x="2752725" y="1047750"/>
          <a:ext cx="9810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ルーキークラスは入力必須</a:t>
          </a:r>
        </a:p>
      </xdr:txBody>
    </xdr:sp>
    <xdr:clientData/>
  </xdr:twoCellAnchor>
  <xdr:twoCellAnchor>
    <xdr:from>
      <xdr:col>2</xdr:col>
      <xdr:colOff>457200</xdr:colOff>
      <xdr:row>9</xdr:row>
      <xdr:rowOff>19050</xdr:rowOff>
    </xdr:from>
    <xdr:to>
      <xdr:col>2</xdr:col>
      <xdr:colOff>466725</xdr:colOff>
      <xdr:row>10</xdr:row>
      <xdr:rowOff>142875</xdr:rowOff>
    </xdr:to>
    <xdr:sp>
      <xdr:nvSpPr>
        <xdr:cNvPr id="8" name="Line 16"/>
        <xdr:cNvSpPr>
          <a:spLocks/>
        </xdr:cNvSpPr>
      </xdr:nvSpPr>
      <xdr:spPr>
        <a:xfrm flipH="1">
          <a:off x="2971800" y="1400175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3"/>
  <sheetViews>
    <sheetView tabSelected="1" zoomScalePageLayoutView="0" workbookViewId="0" topLeftCell="A1">
      <selection activeCell="C4" sqref="C4:E4"/>
    </sheetView>
  </sheetViews>
  <sheetFormatPr defaultColWidth="9.00390625" defaultRowHeight="13.5"/>
  <cols>
    <col min="1" max="1" width="12.125" style="26" customWidth="1"/>
    <col min="2" max="2" width="27.125" style="26" customWidth="1"/>
    <col min="3" max="3" width="6.625" style="26" customWidth="1"/>
    <col min="4" max="4" width="7.50390625" style="26" customWidth="1"/>
    <col min="5" max="5" width="20.125" style="26" customWidth="1"/>
    <col min="6" max="6" width="12.375" style="26" customWidth="1"/>
    <col min="7" max="8" width="13.50390625" style="26" customWidth="1"/>
    <col min="9" max="9" width="12.875" style="26" customWidth="1"/>
    <col min="10" max="16384" width="9.00390625" style="26" customWidth="1"/>
  </cols>
  <sheetData>
    <row r="1" s="15" customFormat="1" ht="12"/>
    <row r="2" spans="1:7" s="16" customFormat="1" ht="24">
      <c r="A2" s="68" t="s">
        <v>63</v>
      </c>
      <c r="B2" s="68"/>
      <c r="C2" s="68"/>
      <c r="D2" s="68"/>
      <c r="E2" s="68"/>
      <c r="F2" s="68"/>
      <c r="G2" s="68"/>
    </row>
    <row r="3" s="15" customFormat="1" ht="12"/>
    <row r="4" spans="1:12" s="23" customFormat="1" ht="17.25">
      <c r="A4" s="61" t="s">
        <v>1</v>
      </c>
      <c r="B4" s="62"/>
      <c r="C4" s="63"/>
      <c r="D4" s="63"/>
      <c r="E4" s="63"/>
      <c r="F4" s="21"/>
      <c r="G4" s="22"/>
      <c r="H4" s="22"/>
      <c r="I4" s="22"/>
      <c r="J4" s="22"/>
      <c r="K4" s="22"/>
      <c r="L4" s="22"/>
    </row>
    <row r="5" spans="1:12" s="23" customFormat="1" ht="17.25">
      <c r="A5" s="61" t="s">
        <v>2</v>
      </c>
      <c r="B5" s="62"/>
      <c r="C5" s="63"/>
      <c r="D5" s="63"/>
      <c r="E5" s="63"/>
      <c r="F5" s="21"/>
      <c r="G5" s="22"/>
      <c r="H5" s="22"/>
      <c r="I5" s="22"/>
      <c r="J5" s="22"/>
      <c r="K5" s="22"/>
      <c r="L5" s="22"/>
    </row>
    <row r="6" spans="1:12" s="23" customFormat="1" ht="17.25">
      <c r="A6" s="61" t="s">
        <v>39</v>
      </c>
      <c r="B6" s="62"/>
      <c r="C6" s="64"/>
      <c r="D6" s="63"/>
      <c r="E6" s="63"/>
      <c r="F6" s="21"/>
      <c r="G6" s="22"/>
      <c r="H6" s="22"/>
      <c r="I6" s="22"/>
      <c r="J6" s="22"/>
      <c r="K6" s="22"/>
      <c r="L6" s="22"/>
    </row>
    <row r="7" spans="1:12" s="23" customFormat="1" ht="17.25">
      <c r="A7" s="59" t="s">
        <v>41</v>
      </c>
      <c r="B7" s="46" t="s">
        <v>42</v>
      </c>
      <c r="C7" s="56"/>
      <c r="D7" s="57"/>
      <c r="E7" s="58"/>
      <c r="F7" s="21" t="s">
        <v>43</v>
      </c>
      <c r="G7" s="22"/>
      <c r="H7" s="22"/>
      <c r="I7" s="22"/>
      <c r="J7" s="22"/>
      <c r="K7" s="22"/>
      <c r="L7" s="22"/>
    </row>
    <row r="8" spans="1:12" s="23" customFormat="1" ht="17.25">
      <c r="A8" s="60"/>
      <c r="B8" s="46" t="s">
        <v>44</v>
      </c>
      <c r="C8" s="56"/>
      <c r="D8" s="57"/>
      <c r="E8" s="58"/>
      <c r="F8" s="21" t="s">
        <v>45</v>
      </c>
      <c r="G8" s="22"/>
      <c r="H8" s="22"/>
      <c r="I8" s="22"/>
      <c r="J8" s="22"/>
      <c r="K8" s="22"/>
      <c r="L8" s="22"/>
    </row>
    <row r="9" spans="1:12" ht="8.25" customHeight="1">
      <c r="A9" s="27"/>
      <c r="B9" s="27"/>
      <c r="C9" s="28"/>
      <c r="D9" s="28"/>
      <c r="E9" s="28"/>
      <c r="F9" s="28"/>
      <c r="G9" s="29"/>
      <c r="H9" s="25"/>
      <c r="I9" s="25"/>
      <c r="J9" s="25"/>
      <c r="K9" s="25"/>
      <c r="L9" s="25"/>
    </row>
    <row r="10" spans="1:12" ht="13.5">
      <c r="A10" s="30" t="s">
        <v>49</v>
      </c>
      <c r="B10" s="30"/>
      <c r="C10" s="31"/>
      <c r="D10" s="31"/>
      <c r="E10" s="31"/>
      <c r="F10" s="31"/>
      <c r="G10" s="32"/>
      <c r="H10" s="25"/>
      <c r="I10" s="25"/>
      <c r="J10" s="25"/>
      <c r="K10" s="25"/>
      <c r="L10" s="25"/>
    </row>
    <row r="11" spans="1:7" ht="13.5">
      <c r="A11" s="33" t="s">
        <v>10</v>
      </c>
      <c r="B11" s="53" t="s">
        <v>27</v>
      </c>
      <c r="C11" s="54"/>
      <c r="D11" s="54"/>
      <c r="E11" s="55"/>
      <c r="F11" s="33" t="s">
        <v>28</v>
      </c>
      <c r="G11" s="33" t="s">
        <v>17</v>
      </c>
    </row>
    <row r="12" spans="1:7" s="25" customFormat="1" ht="13.5">
      <c r="A12" s="19"/>
      <c r="B12" s="50"/>
      <c r="C12" s="51"/>
      <c r="D12" s="51"/>
      <c r="E12" s="52"/>
      <c r="F12" s="19"/>
      <c r="G12" s="19"/>
    </row>
    <row r="13" spans="1:7" s="25" customFormat="1" ht="13.5">
      <c r="A13" s="19"/>
      <c r="B13" s="50"/>
      <c r="C13" s="51"/>
      <c r="D13" s="51"/>
      <c r="E13" s="52"/>
      <c r="F13" s="20"/>
      <c r="G13" s="19"/>
    </row>
    <row r="14" spans="1:7" s="25" customFormat="1" ht="13.5">
      <c r="A14" s="19"/>
      <c r="B14" s="50"/>
      <c r="C14" s="51"/>
      <c r="D14" s="51"/>
      <c r="E14" s="52"/>
      <c r="F14" s="20"/>
      <c r="G14" s="19"/>
    </row>
    <row r="15" spans="1:7" s="25" customFormat="1" ht="13.5">
      <c r="A15" s="19"/>
      <c r="B15" s="50"/>
      <c r="C15" s="51"/>
      <c r="D15" s="51"/>
      <c r="E15" s="52"/>
      <c r="F15" s="20"/>
      <c r="G15" s="19"/>
    </row>
    <row r="16" spans="1:7" s="25" customFormat="1" ht="13.5">
      <c r="A16" s="19"/>
      <c r="B16" s="50"/>
      <c r="C16" s="51"/>
      <c r="D16" s="51"/>
      <c r="E16" s="52"/>
      <c r="F16" s="19"/>
      <c r="G16" s="19"/>
    </row>
    <row r="17" spans="1:7" s="25" customFormat="1" ht="13.5">
      <c r="A17" s="19"/>
      <c r="B17" s="50"/>
      <c r="C17" s="51"/>
      <c r="D17" s="51"/>
      <c r="E17" s="52"/>
      <c r="F17" s="19"/>
      <c r="G17" s="19"/>
    </row>
    <row r="18" spans="1:7" s="25" customFormat="1" ht="13.5">
      <c r="A18" s="19"/>
      <c r="B18" s="50"/>
      <c r="C18" s="51"/>
      <c r="D18" s="51"/>
      <c r="E18" s="52"/>
      <c r="F18" s="19"/>
      <c r="G18" s="19"/>
    </row>
    <row r="19" spans="1:7" s="25" customFormat="1" ht="13.5">
      <c r="A19" s="19"/>
      <c r="B19" s="50"/>
      <c r="C19" s="51"/>
      <c r="D19" s="51"/>
      <c r="E19" s="52"/>
      <c r="F19" s="19"/>
      <c r="G19" s="19"/>
    </row>
    <row r="20" spans="1:7" s="25" customFormat="1" ht="13.5">
      <c r="A20" s="19"/>
      <c r="B20" s="50"/>
      <c r="C20" s="51"/>
      <c r="D20" s="51"/>
      <c r="E20" s="52"/>
      <c r="F20" s="19"/>
      <c r="G20" s="19"/>
    </row>
    <row r="21" s="25" customFormat="1" ht="14.25" thickBot="1"/>
    <row r="22" spans="2:5" s="25" customFormat="1" ht="18" thickBot="1">
      <c r="B22" s="25" t="s">
        <v>20</v>
      </c>
      <c r="C22" s="65">
        <f>300*SUM(G12:G20)+'各チーム情報'!F1</f>
        <v>0</v>
      </c>
      <c r="D22" s="66"/>
      <c r="E22" s="25" t="s">
        <v>24</v>
      </c>
    </row>
    <row r="23" s="24" customFormat="1" ht="17.25">
      <c r="B23" s="24" t="s">
        <v>29</v>
      </c>
    </row>
    <row r="24" spans="2:3" s="25" customFormat="1" ht="18.75">
      <c r="B24" s="25" t="s">
        <v>46</v>
      </c>
      <c r="C24" s="35"/>
    </row>
    <row r="25" s="25" customFormat="1" ht="17.25">
      <c r="B25" s="24"/>
    </row>
    <row r="26" s="25" customFormat="1" ht="13.5"/>
    <row r="27" s="25" customFormat="1" ht="13.5"/>
    <row r="28" s="25" customFormat="1" ht="13.5"/>
    <row r="29" s="25" customFormat="1" ht="13.5"/>
    <row r="30" s="25" customFormat="1" ht="13.5"/>
    <row r="31" s="25" customFormat="1" ht="13.5"/>
    <row r="32" s="25" customFormat="1" ht="13.5"/>
    <row r="33" s="25" customFormat="1" ht="13.5"/>
    <row r="34" s="25" customFormat="1" ht="13.5"/>
    <row r="35" s="25" customFormat="1" ht="13.5"/>
    <row r="36" s="25" customFormat="1" ht="13.5"/>
    <row r="37" s="25" customFormat="1" ht="13.5"/>
    <row r="38" s="25" customFormat="1" ht="13.5"/>
    <row r="39" s="25" customFormat="1" ht="13.5"/>
    <row r="40" s="25" customFormat="1" ht="13.5"/>
    <row r="41" s="25" customFormat="1" ht="13.5"/>
    <row r="42" s="25" customFormat="1" ht="13.5"/>
    <row r="43" s="25" customFormat="1" ht="13.5"/>
    <row r="44" s="25" customFormat="1" ht="13.5"/>
    <row r="45" s="25" customFormat="1" ht="13.5"/>
    <row r="46" s="25" customFormat="1" ht="13.5"/>
    <row r="47" s="25" customFormat="1" ht="13.5"/>
    <row r="48" s="25" customFormat="1" ht="13.5"/>
    <row r="49" s="25" customFormat="1" ht="13.5"/>
    <row r="50" s="25" customFormat="1" ht="13.5"/>
    <row r="51" s="25" customFormat="1" ht="13.5"/>
    <row r="52" s="25" customFormat="1" ht="13.5"/>
    <row r="53" s="25" customFormat="1" ht="13.5"/>
    <row r="54" s="25" customFormat="1" ht="13.5"/>
    <row r="55" s="25" customFormat="1" ht="13.5"/>
    <row r="56" s="25" customFormat="1" ht="13.5"/>
    <row r="57" s="25" customFormat="1" ht="13.5"/>
    <row r="58" s="25" customFormat="1" ht="13.5"/>
    <row r="59" s="25" customFormat="1" ht="13.5"/>
    <row r="60" s="25" customFormat="1" ht="13.5"/>
    <row r="61" s="25" customFormat="1" ht="13.5"/>
    <row r="62" s="25" customFormat="1" ht="13.5"/>
    <row r="63" s="25" customFormat="1" ht="13.5"/>
    <row r="64" s="25" customFormat="1" ht="13.5"/>
    <row r="65" s="25" customFormat="1" ht="13.5"/>
    <row r="66" s="25" customFormat="1" ht="13.5"/>
    <row r="67" s="25" customFormat="1" ht="13.5"/>
    <row r="68" s="25" customFormat="1" ht="13.5"/>
    <row r="69" s="25" customFormat="1" ht="13.5"/>
    <row r="70" s="25" customFormat="1" ht="13.5"/>
    <row r="71" s="25" customFormat="1" ht="13.5"/>
    <row r="72" s="25" customFormat="1" ht="13.5"/>
    <row r="73" s="25" customFormat="1" ht="13.5"/>
    <row r="74" s="25" customFormat="1" ht="13.5"/>
    <row r="75" s="25" customFormat="1" ht="13.5"/>
    <row r="76" s="25" customFormat="1" ht="13.5"/>
    <row r="77" s="25" customFormat="1" ht="13.5"/>
    <row r="78" s="25" customFormat="1" ht="13.5"/>
    <row r="79" s="25" customFormat="1" ht="13.5"/>
    <row r="80" s="25" customFormat="1" ht="13.5"/>
    <row r="81" s="25" customFormat="1" ht="13.5"/>
    <row r="82" s="25" customFormat="1" ht="13.5"/>
    <row r="83" s="25" customFormat="1" ht="13.5"/>
    <row r="84" s="25" customFormat="1" ht="13.5"/>
    <row r="85" s="25" customFormat="1" ht="13.5"/>
    <row r="86" s="25" customFormat="1" ht="13.5"/>
    <row r="87" s="25" customFormat="1" ht="13.5"/>
    <row r="88" s="25" customFormat="1" ht="13.5"/>
    <row r="89" s="25" customFormat="1" ht="13.5"/>
    <row r="90" s="25" customFormat="1" ht="13.5"/>
    <row r="91" s="25" customFormat="1" ht="13.5">
      <c r="C91" s="25" t="s">
        <v>9</v>
      </c>
    </row>
    <row r="92" s="25" customFormat="1" ht="13.5">
      <c r="C92" s="25" t="s">
        <v>5</v>
      </c>
    </row>
    <row r="93" s="25" customFormat="1" ht="13.5">
      <c r="C93" s="25" t="s">
        <v>12</v>
      </c>
    </row>
    <row r="94" s="25" customFormat="1" ht="13.5"/>
    <row r="95" s="25" customFormat="1" ht="13.5"/>
    <row r="96" s="25" customFormat="1" ht="13.5"/>
    <row r="97" s="25" customFormat="1" ht="13.5"/>
    <row r="98" s="25" customFormat="1" ht="13.5"/>
    <row r="99" s="25" customFormat="1" ht="13.5"/>
    <row r="100" s="25" customFormat="1" ht="13.5"/>
    <row r="101" s="25" customFormat="1" ht="13.5"/>
    <row r="102" s="25" customFormat="1" ht="13.5"/>
    <row r="103" s="25" customFormat="1" ht="13.5"/>
    <row r="104" s="25" customFormat="1" ht="13.5"/>
    <row r="105" s="25" customFormat="1" ht="13.5"/>
    <row r="106" s="25" customFormat="1" ht="13.5"/>
    <row r="107" s="25" customFormat="1" ht="13.5"/>
    <row r="108" s="25" customFormat="1" ht="13.5"/>
    <row r="109" s="25" customFormat="1" ht="13.5"/>
    <row r="110" s="25" customFormat="1" ht="13.5"/>
    <row r="111" s="25" customFormat="1" ht="13.5"/>
    <row r="112" s="25" customFormat="1" ht="13.5"/>
    <row r="113" s="25" customFormat="1" ht="13.5"/>
    <row r="114" s="25" customFormat="1" ht="13.5"/>
    <row r="115" s="25" customFormat="1" ht="13.5"/>
    <row r="116" s="25" customFormat="1" ht="13.5"/>
    <row r="117" s="25" customFormat="1" ht="13.5"/>
    <row r="118" s="25" customFormat="1" ht="13.5"/>
    <row r="119" s="25" customFormat="1" ht="13.5"/>
    <row r="120" s="25" customFormat="1" ht="13.5"/>
    <row r="121" s="25" customFormat="1" ht="13.5"/>
    <row r="122" s="25" customFormat="1" ht="13.5"/>
    <row r="123" s="25" customFormat="1" ht="13.5"/>
    <row r="124" s="25" customFormat="1" ht="13.5"/>
    <row r="125" s="25" customFormat="1" ht="13.5"/>
    <row r="126" s="25" customFormat="1" ht="13.5"/>
    <row r="127" s="25" customFormat="1" ht="13.5"/>
    <row r="128" s="25" customFormat="1" ht="13.5"/>
    <row r="129" s="25" customFormat="1" ht="13.5"/>
    <row r="130" s="25" customFormat="1" ht="13.5"/>
    <row r="131" s="25" customFormat="1" ht="13.5"/>
    <row r="132" s="25" customFormat="1" ht="13.5"/>
    <row r="133" s="25" customFormat="1" ht="13.5"/>
    <row r="134" s="25" customFormat="1" ht="13.5"/>
    <row r="135" s="25" customFormat="1" ht="13.5"/>
    <row r="136" s="25" customFormat="1" ht="13.5"/>
    <row r="137" s="25" customFormat="1" ht="13.5"/>
    <row r="138" s="25" customFormat="1" ht="13.5"/>
    <row r="139" s="25" customFormat="1" ht="13.5"/>
    <row r="140" s="25" customFormat="1" ht="13.5"/>
    <row r="141" s="25" customFormat="1" ht="13.5"/>
    <row r="142" s="25" customFormat="1" ht="13.5"/>
    <row r="143" s="25" customFormat="1" ht="13.5"/>
    <row r="144" s="25" customFormat="1" ht="13.5"/>
    <row r="145" s="25" customFormat="1" ht="13.5"/>
    <row r="146" s="25" customFormat="1" ht="13.5"/>
    <row r="147" s="25" customFormat="1" ht="13.5"/>
    <row r="148" s="25" customFormat="1" ht="13.5"/>
  </sheetData>
  <sheetProtection password="F89A" sheet="1"/>
  <mergeCells count="20">
    <mergeCell ref="C22:D22"/>
    <mergeCell ref="A6:B6"/>
    <mergeCell ref="A5:B5"/>
    <mergeCell ref="B19:E19"/>
    <mergeCell ref="B20:E20"/>
    <mergeCell ref="B17:E17"/>
    <mergeCell ref="B15:E15"/>
    <mergeCell ref="B16:E16"/>
    <mergeCell ref="A7:A8"/>
    <mergeCell ref="A4:B4"/>
    <mergeCell ref="C4:E4"/>
    <mergeCell ref="C6:E6"/>
    <mergeCell ref="C8:E8"/>
    <mergeCell ref="C5:E5"/>
    <mergeCell ref="B18:E18"/>
    <mergeCell ref="B11:E11"/>
    <mergeCell ref="B12:E12"/>
    <mergeCell ref="B13:E13"/>
    <mergeCell ref="B14:E14"/>
    <mergeCell ref="C7:E7"/>
  </mergeCells>
  <dataValidations count="1">
    <dataValidation type="whole" operator="greaterThanOrEqual" allowBlank="1" showInputMessage="1" showErrorMessage="1" sqref="G12:G20">
      <formula1>0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4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9.00390625" defaultRowHeight="13.5"/>
  <cols>
    <col min="1" max="1" width="23.875" style="4" customWidth="1"/>
    <col min="2" max="2" width="9.125" style="4" customWidth="1"/>
    <col min="3" max="4" width="12.50390625" style="4" customWidth="1"/>
    <col min="5" max="5" width="11.125" style="4" customWidth="1"/>
    <col min="6" max="6" width="9.375" style="4" customWidth="1"/>
    <col min="7" max="7" width="2.75390625" style="4" customWidth="1"/>
    <col min="8" max="8" width="10.625" style="4" customWidth="1"/>
    <col min="9" max="10" width="4.875" style="4" customWidth="1"/>
    <col min="11" max="11" width="2.75390625" style="4" customWidth="1"/>
    <col min="12" max="12" width="10.625" style="4" customWidth="1"/>
    <col min="13" max="14" width="4.875" style="4" customWidth="1"/>
    <col min="15" max="15" width="2.75390625" style="4" customWidth="1"/>
    <col min="16" max="16" width="10.625" style="4" customWidth="1"/>
    <col min="17" max="18" width="4.875" style="4" customWidth="1"/>
    <col min="19" max="19" width="4.625" style="4" customWidth="1"/>
    <col min="20" max="20" width="4.50390625" style="4" customWidth="1"/>
    <col min="21" max="23" width="5.00390625" style="4" customWidth="1"/>
    <col min="24" max="16384" width="9.00390625" style="4" customWidth="1"/>
  </cols>
  <sheetData>
    <row r="1" spans="1:26" s="5" customFormat="1" ht="12.75" thickBot="1">
      <c r="A1" s="17" t="s">
        <v>50</v>
      </c>
      <c r="B1" s="17"/>
      <c r="C1" s="17"/>
      <c r="D1" s="17" t="s">
        <v>13</v>
      </c>
      <c r="E1" s="17"/>
      <c r="F1" s="42">
        <f>SUM(F13:F118)</f>
        <v>0</v>
      </c>
      <c r="H1" s="17" t="s">
        <v>14</v>
      </c>
      <c r="J1" s="36"/>
      <c r="L1" s="17"/>
      <c r="M1" s="17"/>
      <c r="N1" s="17"/>
      <c r="O1" s="36"/>
      <c r="P1" s="17"/>
      <c r="Q1" s="17"/>
      <c r="R1" s="17"/>
      <c r="S1" s="17"/>
      <c r="T1" s="36"/>
      <c r="U1" s="17"/>
      <c r="V1" s="17"/>
      <c r="W1" s="17"/>
      <c r="X1" s="17"/>
      <c r="Y1" s="17"/>
      <c r="Z1" s="17"/>
    </row>
    <row r="2" spans="1:26" s="5" customFormat="1" ht="1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2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s="5" customFormat="1" ht="12">
      <c r="A4" s="15" t="s">
        <v>26</v>
      </c>
      <c r="B4" s="15"/>
      <c r="C4" s="1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s="5" customFormat="1" ht="12">
      <c r="A5" s="15"/>
      <c r="B5" s="15"/>
      <c r="C5" s="1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s="5" customFormat="1" ht="12">
      <c r="A6" s="15"/>
      <c r="B6" s="15"/>
      <c r="C6" s="1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s="5" customFormat="1" ht="12">
      <c r="A7" s="15"/>
      <c r="B7" s="15"/>
      <c r="C7" s="15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s="5" customFormat="1" ht="12">
      <c r="A8" s="15"/>
      <c r="B8" s="15"/>
      <c r="C8" s="1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s="5" customFormat="1" ht="12">
      <c r="A9" s="15"/>
      <c r="B9" s="15"/>
      <c r="C9" s="1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s="5" customFormat="1" ht="12">
      <c r="A10" s="15"/>
      <c r="B10" s="15"/>
      <c r="C10" s="1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3" s="5" customFormat="1" ht="12">
      <c r="A11" s="17"/>
      <c r="B11" s="17"/>
      <c r="C11" s="17"/>
      <c r="D11" s="17"/>
      <c r="E11" s="17"/>
      <c r="F11" s="17"/>
      <c r="G11" s="13" t="s">
        <v>3</v>
      </c>
      <c r="H11" s="9"/>
      <c r="I11" s="9"/>
      <c r="J11" s="9"/>
      <c r="K11" s="13" t="s">
        <v>7</v>
      </c>
      <c r="L11" s="9"/>
      <c r="M11" s="9"/>
      <c r="N11" s="9"/>
      <c r="O11" s="13" t="s">
        <v>8</v>
      </c>
      <c r="P11" s="9"/>
      <c r="Q11" s="9"/>
      <c r="R11" s="14"/>
      <c r="S11" s="40" t="s">
        <v>30</v>
      </c>
      <c r="T11" s="40"/>
      <c r="U11" s="40"/>
      <c r="V11" s="40"/>
      <c r="W11" s="40"/>
    </row>
    <row r="12" spans="1:23" s="5" customFormat="1" ht="25.5" customHeight="1">
      <c r="A12" s="13" t="s">
        <v>0</v>
      </c>
      <c r="B12" s="47"/>
      <c r="C12" s="39" t="s">
        <v>37</v>
      </c>
      <c r="D12" s="38" t="s">
        <v>38</v>
      </c>
      <c r="E12" s="38" t="s">
        <v>40</v>
      </c>
      <c r="F12" s="12" t="s">
        <v>16</v>
      </c>
      <c r="G12" s="8" t="s">
        <v>21</v>
      </c>
      <c r="H12" s="10" t="s">
        <v>19</v>
      </c>
      <c r="I12" s="11" t="s">
        <v>31</v>
      </c>
      <c r="J12" s="11" t="s">
        <v>6</v>
      </c>
      <c r="K12" s="8" t="s">
        <v>21</v>
      </c>
      <c r="L12" s="10" t="s">
        <v>19</v>
      </c>
      <c r="M12" s="11" t="s">
        <v>31</v>
      </c>
      <c r="N12" s="11" t="s">
        <v>6</v>
      </c>
      <c r="O12" s="8" t="s">
        <v>23</v>
      </c>
      <c r="P12" s="10" t="s">
        <v>22</v>
      </c>
      <c r="Q12" s="11" t="s">
        <v>31</v>
      </c>
      <c r="R12" s="12" t="s">
        <v>6</v>
      </c>
      <c r="S12" s="40"/>
      <c r="T12" s="40"/>
      <c r="U12" s="40"/>
      <c r="V12" s="40"/>
      <c r="W12" s="40"/>
    </row>
    <row r="13" spans="1:24" s="34" customFormat="1" ht="12">
      <c r="A13" s="48"/>
      <c r="B13" s="49"/>
      <c r="C13" s="6"/>
      <c r="D13" s="2"/>
      <c r="E13" s="43"/>
      <c r="F13" s="7">
        <f>IF(A13="","",VLOOKUP(A13,A$174:D$188,S13,FALSE)+E13*300)</f>
      </c>
      <c r="G13" s="1"/>
      <c r="H13" s="6"/>
      <c r="I13" s="45"/>
      <c r="J13" s="2"/>
      <c r="K13" s="1"/>
      <c r="L13" s="6"/>
      <c r="M13" s="45"/>
      <c r="N13" s="3"/>
      <c r="O13" s="1"/>
      <c r="P13" s="6"/>
      <c r="Q13" s="45"/>
      <c r="R13" s="3"/>
      <c r="S13" s="41">
        <f>IF(AND(X13&lt;=18),2,IF(AND(X13&lt;=24),3,4))</f>
        <v>4</v>
      </c>
      <c r="T13" s="41"/>
      <c r="U13" s="41">
        <f>IF(I13="",99,I13)</f>
        <v>99</v>
      </c>
      <c r="V13" s="41">
        <f>IF(M13="",99,M13)</f>
        <v>99</v>
      </c>
      <c r="W13" s="41">
        <f>IF(Q13="",99,Q13)</f>
        <v>99</v>
      </c>
      <c r="X13" s="34">
        <f>IF(LEFT(A13,4)="（個人）",U13,MAX(U13:W13))</f>
        <v>99</v>
      </c>
    </row>
    <row r="14" spans="1:24" ht="12">
      <c r="A14" s="48"/>
      <c r="B14" s="49"/>
      <c r="C14" s="6"/>
      <c r="D14" s="2"/>
      <c r="E14" s="43"/>
      <c r="F14" s="7">
        <f>IF(A14="","",VLOOKUP(A14,A$174:D$188,S14,FALSE)+E14*300)</f>
      </c>
      <c r="G14" s="1"/>
      <c r="H14" s="6"/>
      <c r="I14" s="45"/>
      <c r="J14" s="2"/>
      <c r="K14" s="1"/>
      <c r="L14" s="6"/>
      <c r="M14" s="45"/>
      <c r="N14" s="3"/>
      <c r="O14" s="1"/>
      <c r="P14" s="6"/>
      <c r="Q14" s="45"/>
      <c r="R14" s="3"/>
      <c r="S14" s="41">
        <f>IF(AND(X14&lt;=18),2,IF(AND(X14&lt;=24),3,4))</f>
        <v>4</v>
      </c>
      <c r="T14" s="41"/>
      <c r="U14" s="41">
        <f aca="true" t="shared" si="0" ref="U14:U77">IF(I14="",99,I14)</f>
        <v>99</v>
      </c>
      <c r="V14" s="41">
        <f aca="true" t="shared" si="1" ref="V14:V77">IF(M14="",99,M14)</f>
        <v>99</v>
      </c>
      <c r="W14" s="41">
        <f aca="true" t="shared" si="2" ref="W14:W77">IF(Q14="",99,Q14)</f>
        <v>99</v>
      </c>
      <c r="X14" s="34">
        <f aca="true" t="shared" si="3" ref="X14:X77">IF(LEFT(A14,4)="（個人）",U14,MAX(U14:W14))</f>
        <v>99</v>
      </c>
    </row>
    <row r="15" spans="1:24" ht="12">
      <c r="A15" s="48"/>
      <c r="B15" s="49"/>
      <c r="C15" s="6"/>
      <c r="D15" s="2"/>
      <c r="E15" s="43"/>
      <c r="F15" s="7">
        <f>IF(A15="","",VLOOKUP(A15,A$174:D$188,S15,FALSE)+E15*300)</f>
      </c>
      <c r="G15" s="1"/>
      <c r="H15" s="6"/>
      <c r="I15" s="45"/>
      <c r="J15" s="2"/>
      <c r="K15" s="1"/>
      <c r="L15" s="6"/>
      <c r="M15" s="45"/>
      <c r="N15" s="3"/>
      <c r="O15" s="1"/>
      <c r="P15" s="6"/>
      <c r="Q15" s="45"/>
      <c r="R15" s="3"/>
      <c r="S15" s="41">
        <f aca="true" t="shared" si="4" ref="S14:S77">IF(AND(X15&lt;=18),2,IF(AND(X15&lt;=24),3,4))</f>
        <v>4</v>
      </c>
      <c r="T15" s="41"/>
      <c r="U15" s="41">
        <f t="shared" si="0"/>
        <v>99</v>
      </c>
      <c r="V15" s="41">
        <f t="shared" si="1"/>
        <v>99</v>
      </c>
      <c r="W15" s="41">
        <f t="shared" si="2"/>
        <v>99</v>
      </c>
      <c r="X15" s="34">
        <f t="shared" si="3"/>
        <v>99</v>
      </c>
    </row>
    <row r="16" spans="1:24" ht="12">
      <c r="A16" s="48"/>
      <c r="B16" s="49"/>
      <c r="C16" s="6"/>
      <c r="D16" s="2"/>
      <c r="E16" s="43"/>
      <c r="F16" s="7">
        <f>IF(A16="","",VLOOKUP(A16,A$174:D$188,S16,FALSE)+E16*300)</f>
      </c>
      <c r="G16" s="1"/>
      <c r="H16" s="6"/>
      <c r="I16" s="45"/>
      <c r="J16" s="2"/>
      <c r="K16" s="1"/>
      <c r="L16" s="6"/>
      <c r="M16" s="45"/>
      <c r="N16" s="3"/>
      <c r="O16" s="1"/>
      <c r="P16" s="6"/>
      <c r="Q16" s="45"/>
      <c r="R16" s="3"/>
      <c r="S16" s="41">
        <f t="shared" si="4"/>
        <v>4</v>
      </c>
      <c r="T16" s="41"/>
      <c r="U16" s="41">
        <f t="shared" si="0"/>
        <v>99</v>
      </c>
      <c r="V16" s="41">
        <f t="shared" si="1"/>
        <v>99</v>
      </c>
      <c r="W16" s="41">
        <f t="shared" si="2"/>
        <v>99</v>
      </c>
      <c r="X16" s="34">
        <f t="shared" si="3"/>
        <v>99</v>
      </c>
    </row>
    <row r="17" spans="1:24" ht="12">
      <c r="A17" s="48"/>
      <c r="B17" s="49"/>
      <c r="C17" s="6"/>
      <c r="D17" s="2"/>
      <c r="E17" s="43"/>
      <c r="F17" s="7">
        <f>IF(A17="","",VLOOKUP(A17,A$174:D$188,S17,FALSE)+E17*300)</f>
      </c>
      <c r="G17" s="1"/>
      <c r="H17" s="6"/>
      <c r="I17" s="45"/>
      <c r="J17" s="2"/>
      <c r="K17" s="1"/>
      <c r="L17" s="6"/>
      <c r="M17" s="45"/>
      <c r="N17" s="3"/>
      <c r="O17" s="1"/>
      <c r="P17" s="6"/>
      <c r="Q17" s="45"/>
      <c r="R17" s="3"/>
      <c r="S17" s="41">
        <f t="shared" si="4"/>
        <v>4</v>
      </c>
      <c r="T17" s="41"/>
      <c r="U17" s="41">
        <f t="shared" si="0"/>
        <v>99</v>
      </c>
      <c r="V17" s="41">
        <f t="shared" si="1"/>
        <v>99</v>
      </c>
      <c r="W17" s="41">
        <f t="shared" si="2"/>
        <v>99</v>
      </c>
      <c r="X17" s="34">
        <f t="shared" si="3"/>
        <v>99</v>
      </c>
    </row>
    <row r="18" spans="1:24" ht="12">
      <c r="A18" s="48"/>
      <c r="B18" s="49"/>
      <c r="C18" s="6"/>
      <c r="D18" s="2"/>
      <c r="E18" s="43"/>
      <c r="F18" s="7">
        <f>IF(A18="","",VLOOKUP(A18,A$174:D$188,S18,FALSE)+E18*300)</f>
      </c>
      <c r="G18" s="1"/>
      <c r="H18" s="6"/>
      <c r="I18" s="45"/>
      <c r="J18" s="2"/>
      <c r="K18" s="1"/>
      <c r="L18" s="6"/>
      <c r="M18" s="45"/>
      <c r="N18" s="3"/>
      <c r="O18" s="1"/>
      <c r="P18" s="6"/>
      <c r="Q18" s="45"/>
      <c r="R18" s="3"/>
      <c r="S18" s="41">
        <f t="shared" si="4"/>
        <v>4</v>
      </c>
      <c r="T18" s="41"/>
      <c r="U18" s="41">
        <f t="shared" si="0"/>
        <v>99</v>
      </c>
      <c r="V18" s="41">
        <f t="shared" si="1"/>
        <v>99</v>
      </c>
      <c r="W18" s="41">
        <f t="shared" si="2"/>
        <v>99</v>
      </c>
      <c r="X18" s="34">
        <f t="shared" si="3"/>
        <v>99</v>
      </c>
    </row>
    <row r="19" spans="1:24" ht="12">
      <c r="A19" s="48"/>
      <c r="B19" s="49"/>
      <c r="C19" s="6"/>
      <c r="D19" s="2"/>
      <c r="E19" s="43"/>
      <c r="F19" s="7">
        <f>IF(A19="","",VLOOKUP(A19,A$174:D$188,S19,FALSE)+E19*300)</f>
      </c>
      <c r="G19" s="1"/>
      <c r="H19" s="6"/>
      <c r="I19" s="45"/>
      <c r="J19" s="2"/>
      <c r="K19" s="1"/>
      <c r="L19" s="6"/>
      <c r="M19" s="45"/>
      <c r="N19" s="3"/>
      <c r="O19" s="1"/>
      <c r="P19" s="6"/>
      <c r="Q19" s="45"/>
      <c r="R19" s="3"/>
      <c r="S19" s="41">
        <f t="shared" si="4"/>
        <v>4</v>
      </c>
      <c r="T19" s="41"/>
      <c r="U19" s="41">
        <f t="shared" si="0"/>
        <v>99</v>
      </c>
      <c r="V19" s="41">
        <f t="shared" si="1"/>
        <v>99</v>
      </c>
      <c r="W19" s="41">
        <f t="shared" si="2"/>
        <v>99</v>
      </c>
      <c r="X19" s="34">
        <f t="shared" si="3"/>
        <v>99</v>
      </c>
    </row>
    <row r="20" spans="1:24" ht="12">
      <c r="A20" s="48"/>
      <c r="B20" s="49"/>
      <c r="C20" s="6"/>
      <c r="D20" s="2"/>
      <c r="E20" s="43"/>
      <c r="F20" s="7">
        <f>IF(A20="","",VLOOKUP(A20,A$174:D$188,S20,FALSE)+E20*300)</f>
      </c>
      <c r="G20" s="1"/>
      <c r="H20" s="6"/>
      <c r="I20" s="45"/>
      <c r="J20" s="2"/>
      <c r="K20" s="1"/>
      <c r="L20" s="6"/>
      <c r="M20" s="45"/>
      <c r="N20" s="3"/>
      <c r="O20" s="1"/>
      <c r="P20" s="6"/>
      <c r="Q20" s="45"/>
      <c r="R20" s="3"/>
      <c r="S20" s="41">
        <f t="shared" si="4"/>
        <v>4</v>
      </c>
      <c r="T20" s="41"/>
      <c r="U20" s="41">
        <f t="shared" si="0"/>
        <v>99</v>
      </c>
      <c r="V20" s="41">
        <f t="shared" si="1"/>
        <v>99</v>
      </c>
      <c r="W20" s="41">
        <f t="shared" si="2"/>
        <v>99</v>
      </c>
      <c r="X20" s="34">
        <f t="shared" si="3"/>
        <v>99</v>
      </c>
    </row>
    <row r="21" spans="1:24" ht="12">
      <c r="A21" s="48"/>
      <c r="B21" s="49"/>
      <c r="C21" s="6"/>
      <c r="D21" s="2"/>
      <c r="E21" s="43"/>
      <c r="F21" s="7">
        <f>IF(A21="","",VLOOKUP(A21,A$174:D$188,S21,FALSE)+E21*300)</f>
      </c>
      <c r="G21" s="1"/>
      <c r="H21" s="6"/>
      <c r="I21" s="45"/>
      <c r="J21" s="2"/>
      <c r="K21" s="1"/>
      <c r="L21" s="6"/>
      <c r="M21" s="45"/>
      <c r="N21" s="3"/>
      <c r="O21" s="1"/>
      <c r="P21" s="6"/>
      <c r="Q21" s="45"/>
      <c r="R21" s="3"/>
      <c r="S21" s="41">
        <f t="shared" si="4"/>
        <v>4</v>
      </c>
      <c r="T21" s="41"/>
      <c r="U21" s="41">
        <f t="shared" si="0"/>
        <v>99</v>
      </c>
      <c r="V21" s="41">
        <f t="shared" si="1"/>
        <v>99</v>
      </c>
      <c r="W21" s="41">
        <f t="shared" si="2"/>
        <v>99</v>
      </c>
      <c r="X21" s="34">
        <f t="shared" si="3"/>
        <v>99</v>
      </c>
    </row>
    <row r="22" spans="1:24" ht="12">
      <c r="A22" s="48"/>
      <c r="B22" s="49"/>
      <c r="C22" s="6"/>
      <c r="D22" s="2"/>
      <c r="E22" s="43"/>
      <c r="F22" s="7">
        <f>IF(A22="","",VLOOKUP(A22,A$174:D$188,S22,FALSE)+E22*300)</f>
      </c>
      <c r="G22" s="1"/>
      <c r="H22" s="6"/>
      <c r="I22" s="45"/>
      <c r="J22" s="2"/>
      <c r="K22" s="1"/>
      <c r="L22" s="6"/>
      <c r="M22" s="45"/>
      <c r="N22" s="3"/>
      <c r="O22" s="1"/>
      <c r="P22" s="6"/>
      <c r="Q22" s="45"/>
      <c r="R22" s="3"/>
      <c r="S22" s="41">
        <f t="shared" si="4"/>
        <v>4</v>
      </c>
      <c r="T22" s="41"/>
      <c r="U22" s="41">
        <f t="shared" si="0"/>
        <v>99</v>
      </c>
      <c r="V22" s="41">
        <f t="shared" si="1"/>
        <v>99</v>
      </c>
      <c r="W22" s="41">
        <f t="shared" si="2"/>
        <v>99</v>
      </c>
      <c r="X22" s="34">
        <f t="shared" si="3"/>
        <v>99</v>
      </c>
    </row>
    <row r="23" spans="1:24" ht="12">
      <c r="A23" s="48"/>
      <c r="B23" s="49"/>
      <c r="C23" s="6"/>
      <c r="D23" s="2"/>
      <c r="E23" s="43"/>
      <c r="F23" s="7">
        <f>IF(A23="","",VLOOKUP(A23,A$174:D$188,S23,FALSE)+E23*300)</f>
      </c>
      <c r="G23" s="1"/>
      <c r="H23" s="6"/>
      <c r="I23" s="45"/>
      <c r="J23" s="2"/>
      <c r="K23" s="1"/>
      <c r="L23" s="6"/>
      <c r="M23" s="45"/>
      <c r="N23" s="3"/>
      <c r="O23" s="1"/>
      <c r="P23" s="6"/>
      <c r="Q23" s="45"/>
      <c r="R23" s="3"/>
      <c r="S23" s="41">
        <f t="shared" si="4"/>
        <v>4</v>
      </c>
      <c r="T23" s="41"/>
      <c r="U23" s="41">
        <f t="shared" si="0"/>
        <v>99</v>
      </c>
      <c r="V23" s="41">
        <f t="shared" si="1"/>
        <v>99</v>
      </c>
      <c r="W23" s="41">
        <f t="shared" si="2"/>
        <v>99</v>
      </c>
      <c r="X23" s="34">
        <f t="shared" si="3"/>
        <v>99</v>
      </c>
    </row>
    <row r="24" spans="1:24" ht="12">
      <c r="A24" s="48"/>
      <c r="B24" s="49"/>
      <c r="C24" s="6"/>
      <c r="D24" s="2"/>
      <c r="E24" s="43"/>
      <c r="F24" s="7">
        <f>IF(A24="","",VLOOKUP(A24,A$174:D$188,S24,FALSE)+E24*300)</f>
      </c>
      <c r="G24" s="1"/>
      <c r="H24" s="6"/>
      <c r="I24" s="45"/>
      <c r="J24" s="2"/>
      <c r="K24" s="1"/>
      <c r="L24" s="6"/>
      <c r="M24" s="45"/>
      <c r="N24" s="3"/>
      <c r="O24" s="1"/>
      <c r="P24" s="6"/>
      <c r="Q24" s="45"/>
      <c r="R24" s="3"/>
      <c r="S24" s="41">
        <f t="shared" si="4"/>
        <v>4</v>
      </c>
      <c r="T24" s="41"/>
      <c r="U24" s="41">
        <f t="shared" si="0"/>
        <v>99</v>
      </c>
      <c r="V24" s="41">
        <f t="shared" si="1"/>
        <v>99</v>
      </c>
      <c r="W24" s="41">
        <f t="shared" si="2"/>
        <v>99</v>
      </c>
      <c r="X24" s="34">
        <f t="shared" si="3"/>
        <v>99</v>
      </c>
    </row>
    <row r="25" spans="1:24" ht="12">
      <c r="A25" s="48"/>
      <c r="B25" s="49"/>
      <c r="C25" s="6"/>
      <c r="D25" s="2"/>
      <c r="E25" s="43"/>
      <c r="F25" s="7">
        <f>IF(A25="","",VLOOKUP(A25,A$174:D$188,S25,FALSE)+E25*300)</f>
      </c>
      <c r="G25" s="1"/>
      <c r="H25" s="6"/>
      <c r="I25" s="45"/>
      <c r="J25" s="2"/>
      <c r="K25" s="1"/>
      <c r="L25" s="6"/>
      <c r="M25" s="45"/>
      <c r="N25" s="3"/>
      <c r="O25" s="1"/>
      <c r="P25" s="6"/>
      <c r="Q25" s="45"/>
      <c r="R25" s="3"/>
      <c r="S25" s="41">
        <f t="shared" si="4"/>
        <v>4</v>
      </c>
      <c r="T25" s="41"/>
      <c r="U25" s="41">
        <f t="shared" si="0"/>
        <v>99</v>
      </c>
      <c r="V25" s="41">
        <f t="shared" si="1"/>
        <v>99</v>
      </c>
      <c r="W25" s="41">
        <f t="shared" si="2"/>
        <v>99</v>
      </c>
      <c r="X25" s="34">
        <f t="shared" si="3"/>
        <v>99</v>
      </c>
    </row>
    <row r="26" spans="1:24" ht="12">
      <c r="A26" s="48"/>
      <c r="B26" s="49"/>
      <c r="C26" s="6"/>
      <c r="D26" s="2"/>
      <c r="E26" s="43"/>
      <c r="F26" s="7">
        <f>IF(A26="","",VLOOKUP(A26,A$174:D$188,S26,FALSE)+E26*300)</f>
      </c>
      <c r="G26" s="1"/>
      <c r="H26" s="6"/>
      <c r="I26" s="45"/>
      <c r="J26" s="2"/>
      <c r="K26" s="1"/>
      <c r="L26" s="6"/>
      <c r="M26" s="45"/>
      <c r="N26" s="3"/>
      <c r="O26" s="1"/>
      <c r="P26" s="6"/>
      <c r="Q26" s="45"/>
      <c r="R26" s="3"/>
      <c r="S26" s="41">
        <f t="shared" si="4"/>
        <v>4</v>
      </c>
      <c r="T26" s="41"/>
      <c r="U26" s="41">
        <f t="shared" si="0"/>
        <v>99</v>
      </c>
      <c r="V26" s="41">
        <f t="shared" si="1"/>
        <v>99</v>
      </c>
      <c r="W26" s="41">
        <f t="shared" si="2"/>
        <v>99</v>
      </c>
      <c r="X26" s="34">
        <f t="shared" si="3"/>
        <v>99</v>
      </c>
    </row>
    <row r="27" spans="1:24" ht="12">
      <c r="A27" s="48"/>
      <c r="B27" s="49"/>
      <c r="C27" s="6"/>
      <c r="D27" s="2"/>
      <c r="E27" s="43"/>
      <c r="F27" s="7">
        <f>IF(A27="","",VLOOKUP(A27,A$174:D$188,S27,FALSE)+E27*300)</f>
      </c>
      <c r="G27" s="1"/>
      <c r="H27" s="6"/>
      <c r="I27" s="45"/>
      <c r="J27" s="2"/>
      <c r="K27" s="1"/>
      <c r="L27" s="6"/>
      <c r="M27" s="45"/>
      <c r="N27" s="3"/>
      <c r="O27" s="1"/>
      <c r="P27" s="6"/>
      <c r="Q27" s="45"/>
      <c r="R27" s="3"/>
      <c r="S27" s="41">
        <f t="shared" si="4"/>
        <v>4</v>
      </c>
      <c r="T27" s="41"/>
      <c r="U27" s="41">
        <f t="shared" si="0"/>
        <v>99</v>
      </c>
      <c r="V27" s="41">
        <f t="shared" si="1"/>
        <v>99</v>
      </c>
      <c r="W27" s="41">
        <f t="shared" si="2"/>
        <v>99</v>
      </c>
      <c r="X27" s="34">
        <f t="shared" si="3"/>
        <v>99</v>
      </c>
    </row>
    <row r="28" spans="1:24" ht="12">
      <c r="A28" s="48"/>
      <c r="B28" s="49"/>
      <c r="C28" s="6"/>
      <c r="D28" s="2"/>
      <c r="E28" s="43"/>
      <c r="F28" s="7">
        <f>IF(A28="","",VLOOKUP(A28,A$174:D$188,S28,FALSE)+E28*300)</f>
      </c>
      <c r="G28" s="1"/>
      <c r="H28" s="6"/>
      <c r="I28" s="45"/>
      <c r="J28" s="2"/>
      <c r="K28" s="1"/>
      <c r="L28" s="6"/>
      <c r="M28" s="45"/>
      <c r="N28" s="3"/>
      <c r="O28" s="1"/>
      <c r="P28" s="6"/>
      <c r="Q28" s="45"/>
      <c r="R28" s="3"/>
      <c r="S28" s="41">
        <f t="shared" si="4"/>
        <v>4</v>
      </c>
      <c r="T28" s="41"/>
      <c r="U28" s="41">
        <f t="shared" si="0"/>
        <v>99</v>
      </c>
      <c r="V28" s="41">
        <f t="shared" si="1"/>
        <v>99</v>
      </c>
      <c r="W28" s="41">
        <f t="shared" si="2"/>
        <v>99</v>
      </c>
      <c r="X28" s="34">
        <f t="shared" si="3"/>
        <v>99</v>
      </c>
    </row>
    <row r="29" spans="1:24" ht="12">
      <c r="A29" s="48"/>
      <c r="B29" s="49"/>
      <c r="C29" s="6"/>
      <c r="D29" s="2"/>
      <c r="E29" s="43"/>
      <c r="F29" s="7">
        <f>IF(A29="","",VLOOKUP(A29,A$174:D$188,S29,FALSE)+E29*300)</f>
      </c>
      <c r="G29" s="1"/>
      <c r="H29" s="6"/>
      <c r="I29" s="45"/>
      <c r="J29" s="2"/>
      <c r="K29" s="1"/>
      <c r="L29" s="6"/>
      <c r="M29" s="45"/>
      <c r="N29" s="3"/>
      <c r="O29" s="1"/>
      <c r="P29" s="6"/>
      <c r="Q29" s="45"/>
      <c r="R29" s="3"/>
      <c r="S29" s="41">
        <f t="shared" si="4"/>
        <v>4</v>
      </c>
      <c r="T29" s="41"/>
      <c r="U29" s="41">
        <f t="shared" si="0"/>
        <v>99</v>
      </c>
      <c r="V29" s="41">
        <f t="shared" si="1"/>
        <v>99</v>
      </c>
      <c r="W29" s="41">
        <f t="shared" si="2"/>
        <v>99</v>
      </c>
      <c r="X29" s="34">
        <f t="shared" si="3"/>
        <v>99</v>
      </c>
    </row>
    <row r="30" spans="1:24" ht="12">
      <c r="A30" s="48"/>
      <c r="B30" s="49"/>
      <c r="C30" s="6"/>
      <c r="D30" s="2"/>
      <c r="E30" s="43"/>
      <c r="F30" s="7">
        <f>IF(A30="","",VLOOKUP(A30,A$174:D$188,S30,FALSE)+E30*300)</f>
      </c>
      <c r="G30" s="1"/>
      <c r="H30" s="6"/>
      <c r="I30" s="45"/>
      <c r="J30" s="2"/>
      <c r="K30" s="1"/>
      <c r="L30" s="6"/>
      <c r="M30" s="45"/>
      <c r="N30" s="3"/>
      <c r="O30" s="1"/>
      <c r="P30" s="6"/>
      <c r="Q30" s="45"/>
      <c r="R30" s="3"/>
      <c r="S30" s="41">
        <f t="shared" si="4"/>
        <v>4</v>
      </c>
      <c r="T30" s="41"/>
      <c r="U30" s="41">
        <f t="shared" si="0"/>
        <v>99</v>
      </c>
      <c r="V30" s="41">
        <f t="shared" si="1"/>
        <v>99</v>
      </c>
      <c r="W30" s="41">
        <f t="shared" si="2"/>
        <v>99</v>
      </c>
      <c r="X30" s="34">
        <f t="shared" si="3"/>
        <v>99</v>
      </c>
    </row>
    <row r="31" spans="1:24" ht="12">
      <c r="A31" s="48"/>
      <c r="B31" s="49"/>
      <c r="C31" s="6"/>
      <c r="D31" s="2"/>
      <c r="E31" s="43"/>
      <c r="F31" s="7">
        <f>IF(A31="","",VLOOKUP(A31,A$174:D$188,S31,FALSE)+E31*300)</f>
      </c>
      <c r="G31" s="1"/>
      <c r="H31" s="6"/>
      <c r="I31" s="45"/>
      <c r="J31" s="2"/>
      <c r="K31" s="1"/>
      <c r="L31" s="6"/>
      <c r="M31" s="45"/>
      <c r="N31" s="3"/>
      <c r="O31" s="1"/>
      <c r="P31" s="6"/>
      <c r="Q31" s="45"/>
      <c r="R31" s="3"/>
      <c r="S31" s="41">
        <f t="shared" si="4"/>
        <v>4</v>
      </c>
      <c r="T31" s="41"/>
      <c r="U31" s="41">
        <f t="shared" si="0"/>
        <v>99</v>
      </c>
      <c r="V31" s="41">
        <f t="shared" si="1"/>
        <v>99</v>
      </c>
      <c r="W31" s="41">
        <f t="shared" si="2"/>
        <v>99</v>
      </c>
      <c r="X31" s="34">
        <f t="shared" si="3"/>
        <v>99</v>
      </c>
    </row>
    <row r="32" spans="1:24" ht="12">
      <c r="A32" s="48"/>
      <c r="B32" s="49"/>
      <c r="C32" s="6"/>
      <c r="D32" s="2"/>
      <c r="E32" s="43"/>
      <c r="F32" s="7">
        <f>IF(A32="","",VLOOKUP(A32,A$174:D$188,S32,FALSE)+E32*300)</f>
      </c>
      <c r="G32" s="1"/>
      <c r="H32" s="6"/>
      <c r="I32" s="45"/>
      <c r="J32" s="2"/>
      <c r="K32" s="1"/>
      <c r="L32" s="6"/>
      <c r="M32" s="45"/>
      <c r="N32" s="3"/>
      <c r="O32" s="1"/>
      <c r="P32" s="6"/>
      <c r="Q32" s="45"/>
      <c r="R32" s="3"/>
      <c r="S32" s="41">
        <f t="shared" si="4"/>
        <v>4</v>
      </c>
      <c r="T32" s="41"/>
      <c r="U32" s="41">
        <f t="shared" si="0"/>
        <v>99</v>
      </c>
      <c r="V32" s="41">
        <f t="shared" si="1"/>
        <v>99</v>
      </c>
      <c r="W32" s="41">
        <f t="shared" si="2"/>
        <v>99</v>
      </c>
      <c r="X32" s="34">
        <f t="shared" si="3"/>
        <v>99</v>
      </c>
    </row>
    <row r="33" spans="1:24" ht="12">
      <c r="A33" s="48"/>
      <c r="B33" s="49"/>
      <c r="C33" s="6"/>
      <c r="D33" s="2"/>
      <c r="E33" s="43"/>
      <c r="F33" s="7">
        <f>IF(A33="","",VLOOKUP(A33,A$174:D$188,S33,FALSE)+E33*300)</f>
      </c>
      <c r="G33" s="1"/>
      <c r="H33" s="6"/>
      <c r="I33" s="45"/>
      <c r="J33" s="2"/>
      <c r="K33" s="1"/>
      <c r="L33" s="6"/>
      <c r="M33" s="45"/>
      <c r="N33" s="3"/>
      <c r="O33" s="1"/>
      <c r="P33" s="6"/>
      <c r="Q33" s="45"/>
      <c r="R33" s="3"/>
      <c r="S33" s="41">
        <f t="shared" si="4"/>
        <v>4</v>
      </c>
      <c r="T33" s="41"/>
      <c r="U33" s="41">
        <f t="shared" si="0"/>
        <v>99</v>
      </c>
      <c r="V33" s="41">
        <f t="shared" si="1"/>
        <v>99</v>
      </c>
      <c r="W33" s="41">
        <f t="shared" si="2"/>
        <v>99</v>
      </c>
      <c r="X33" s="34">
        <f t="shared" si="3"/>
        <v>99</v>
      </c>
    </row>
    <row r="34" spans="1:24" ht="12">
      <c r="A34" s="48"/>
      <c r="B34" s="49"/>
      <c r="C34" s="6"/>
      <c r="D34" s="2"/>
      <c r="E34" s="43"/>
      <c r="F34" s="7">
        <f>IF(A34="","",VLOOKUP(A34,A$174:D$188,S34,FALSE)+E34*300)</f>
      </c>
      <c r="G34" s="1"/>
      <c r="H34" s="6"/>
      <c r="I34" s="45"/>
      <c r="J34" s="2"/>
      <c r="K34" s="1"/>
      <c r="L34" s="6"/>
      <c r="M34" s="45"/>
      <c r="N34" s="3"/>
      <c r="O34" s="1"/>
      <c r="P34" s="6"/>
      <c r="Q34" s="45"/>
      <c r="R34" s="3"/>
      <c r="S34" s="41">
        <f t="shared" si="4"/>
        <v>4</v>
      </c>
      <c r="T34" s="41"/>
      <c r="U34" s="41">
        <f t="shared" si="0"/>
        <v>99</v>
      </c>
      <c r="V34" s="41">
        <f t="shared" si="1"/>
        <v>99</v>
      </c>
      <c r="W34" s="41">
        <f t="shared" si="2"/>
        <v>99</v>
      </c>
      <c r="X34" s="34">
        <f t="shared" si="3"/>
        <v>99</v>
      </c>
    </row>
    <row r="35" spans="1:24" ht="12">
      <c r="A35" s="48"/>
      <c r="B35" s="49"/>
      <c r="C35" s="6"/>
      <c r="D35" s="2"/>
      <c r="E35" s="43"/>
      <c r="F35" s="7">
        <f>IF(A35="","",VLOOKUP(A35,A$174:D$188,S35,FALSE)+E35*300)</f>
      </c>
      <c r="G35" s="1"/>
      <c r="H35" s="6"/>
      <c r="I35" s="45"/>
      <c r="J35" s="2"/>
      <c r="K35" s="1"/>
      <c r="L35" s="6"/>
      <c r="M35" s="45"/>
      <c r="N35" s="3"/>
      <c r="O35" s="1"/>
      <c r="P35" s="6"/>
      <c r="Q35" s="45"/>
      <c r="R35" s="3"/>
      <c r="S35" s="41">
        <f t="shared" si="4"/>
        <v>4</v>
      </c>
      <c r="T35" s="41"/>
      <c r="U35" s="41">
        <f t="shared" si="0"/>
        <v>99</v>
      </c>
      <c r="V35" s="41">
        <f t="shared" si="1"/>
        <v>99</v>
      </c>
      <c r="W35" s="41">
        <f t="shared" si="2"/>
        <v>99</v>
      </c>
      <c r="X35" s="34">
        <f t="shared" si="3"/>
        <v>99</v>
      </c>
    </row>
    <row r="36" spans="1:24" ht="12">
      <c r="A36" s="48"/>
      <c r="B36" s="49"/>
      <c r="C36" s="6"/>
      <c r="D36" s="2"/>
      <c r="E36" s="43"/>
      <c r="F36" s="7">
        <f>IF(A36="","",VLOOKUP(A36,A$174:D$188,S36,FALSE)+E36*300)</f>
      </c>
      <c r="G36" s="1"/>
      <c r="H36" s="6"/>
      <c r="I36" s="45"/>
      <c r="J36" s="2"/>
      <c r="K36" s="1"/>
      <c r="L36" s="6"/>
      <c r="M36" s="45"/>
      <c r="N36" s="3"/>
      <c r="O36" s="1"/>
      <c r="P36" s="6"/>
      <c r="Q36" s="45"/>
      <c r="R36" s="3"/>
      <c r="S36" s="41">
        <f t="shared" si="4"/>
        <v>4</v>
      </c>
      <c r="T36" s="41"/>
      <c r="U36" s="41">
        <f t="shared" si="0"/>
        <v>99</v>
      </c>
      <c r="V36" s="41">
        <f t="shared" si="1"/>
        <v>99</v>
      </c>
      <c r="W36" s="41">
        <f t="shared" si="2"/>
        <v>99</v>
      </c>
      <c r="X36" s="34">
        <f t="shared" si="3"/>
        <v>99</v>
      </c>
    </row>
    <row r="37" spans="1:24" ht="12">
      <c r="A37" s="48"/>
      <c r="B37" s="49"/>
      <c r="C37" s="6"/>
      <c r="D37" s="2"/>
      <c r="E37" s="43"/>
      <c r="F37" s="7">
        <f>IF(A37="","",VLOOKUP(A37,A$174:D$188,S37,FALSE)+E37*300)</f>
      </c>
      <c r="G37" s="1"/>
      <c r="H37" s="6"/>
      <c r="I37" s="45"/>
      <c r="J37" s="2"/>
      <c r="K37" s="1"/>
      <c r="L37" s="6"/>
      <c r="M37" s="45"/>
      <c r="N37" s="3"/>
      <c r="O37" s="1"/>
      <c r="P37" s="6"/>
      <c r="Q37" s="45"/>
      <c r="R37" s="3"/>
      <c r="S37" s="41">
        <f t="shared" si="4"/>
        <v>4</v>
      </c>
      <c r="T37" s="41"/>
      <c r="U37" s="41">
        <f t="shared" si="0"/>
        <v>99</v>
      </c>
      <c r="V37" s="41">
        <f t="shared" si="1"/>
        <v>99</v>
      </c>
      <c r="W37" s="41">
        <f t="shared" si="2"/>
        <v>99</v>
      </c>
      <c r="X37" s="34">
        <f t="shared" si="3"/>
        <v>99</v>
      </c>
    </row>
    <row r="38" spans="1:24" ht="12">
      <c r="A38" s="48"/>
      <c r="B38" s="49"/>
      <c r="C38" s="6"/>
      <c r="D38" s="2"/>
      <c r="E38" s="43"/>
      <c r="F38" s="7">
        <f>IF(A38="","",VLOOKUP(A38,A$174:D$188,S38,FALSE)+E38*300)</f>
      </c>
      <c r="G38" s="1"/>
      <c r="H38" s="6"/>
      <c r="I38" s="45"/>
      <c r="J38" s="2"/>
      <c r="K38" s="1"/>
      <c r="L38" s="6"/>
      <c r="M38" s="45"/>
      <c r="N38" s="3"/>
      <c r="O38" s="1"/>
      <c r="P38" s="6"/>
      <c r="Q38" s="45"/>
      <c r="R38" s="3"/>
      <c r="S38" s="41">
        <f t="shared" si="4"/>
        <v>4</v>
      </c>
      <c r="T38" s="41"/>
      <c r="U38" s="41">
        <f t="shared" si="0"/>
        <v>99</v>
      </c>
      <c r="V38" s="41">
        <f t="shared" si="1"/>
        <v>99</v>
      </c>
      <c r="W38" s="41">
        <f t="shared" si="2"/>
        <v>99</v>
      </c>
      <c r="X38" s="34">
        <f t="shared" si="3"/>
        <v>99</v>
      </c>
    </row>
    <row r="39" spans="1:24" ht="12">
      <c r="A39" s="48"/>
      <c r="B39" s="49"/>
      <c r="C39" s="6"/>
      <c r="D39" s="2"/>
      <c r="E39" s="43"/>
      <c r="F39" s="7">
        <f>IF(A39="","",VLOOKUP(A39,A$174:D$188,S39,FALSE)+E39*300)</f>
      </c>
      <c r="G39" s="1"/>
      <c r="H39" s="6"/>
      <c r="I39" s="45"/>
      <c r="J39" s="2"/>
      <c r="K39" s="1"/>
      <c r="L39" s="6"/>
      <c r="M39" s="45"/>
      <c r="N39" s="3"/>
      <c r="O39" s="1"/>
      <c r="P39" s="6"/>
      <c r="Q39" s="45"/>
      <c r="R39" s="3"/>
      <c r="S39" s="41">
        <f t="shared" si="4"/>
        <v>4</v>
      </c>
      <c r="T39" s="41"/>
      <c r="U39" s="41">
        <f t="shared" si="0"/>
        <v>99</v>
      </c>
      <c r="V39" s="41">
        <f t="shared" si="1"/>
        <v>99</v>
      </c>
      <c r="W39" s="41">
        <f t="shared" si="2"/>
        <v>99</v>
      </c>
      <c r="X39" s="34">
        <f t="shared" si="3"/>
        <v>99</v>
      </c>
    </row>
    <row r="40" spans="1:24" ht="12">
      <c r="A40" s="48"/>
      <c r="B40" s="49"/>
      <c r="C40" s="6"/>
      <c r="D40" s="2"/>
      <c r="E40" s="43"/>
      <c r="F40" s="7">
        <f>IF(A40="","",VLOOKUP(A40,A$174:D$188,S40,FALSE)+E40*300)</f>
      </c>
      <c r="G40" s="1"/>
      <c r="H40" s="6"/>
      <c r="I40" s="45"/>
      <c r="J40" s="2"/>
      <c r="K40" s="1"/>
      <c r="L40" s="6"/>
      <c r="M40" s="45"/>
      <c r="N40" s="3"/>
      <c r="O40" s="1"/>
      <c r="P40" s="6"/>
      <c r="Q40" s="45"/>
      <c r="R40" s="3"/>
      <c r="S40" s="41">
        <f t="shared" si="4"/>
        <v>4</v>
      </c>
      <c r="T40" s="41"/>
      <c r="U40" s="41">
        <f t="shared" si="0"/>
        <v>99</v>
      </c>
      <c r="V40" s="41">
        <f t="shared" si="1"/>
        <v>99</v>
      </c>
      <c r="W40" s="41">
        <f t="shared" si="2"/>
        <v>99</v>
      </c>
      <c r="X40" s="34">
        <f t="shared" si="3"/>
        <v>99</v>
      </c>
    </row>
    <row r="41" spans="1:24" ht="12">
      <c r="A41" s="48"/>
      <c r="B41" s="49"/>
      <c r="C41" s="6"/>
      <c r="D41" s="2"/>
      <c r="E41" s="43"/>
      <c r="F41" s="7">
        <f>IF(A41="","",VLOOKUP(A41,A$174:D$188,S41,FALSE)+E41*300)</f>
      </c>
      <c r="G41" s="1"/>
      <c r="H41" s="6"/>
      <c r="I41" s="45"/>
      <c r="J41" s="2"/>
      <c r="K41" s="1"/>
      <c r="L41" s="6"/>
      <c r="M41" s="45"/>
      <c r="N41" s="3"/>
      <c r="O41" s="1"/>
      <c r="P41" s="6"/>
      <c r="Q41" s="45"/>
      <c r="R41" s="3"/>
      <c r="S41" s="41">
        <f t="shared" si="4"/>
        <v>4</v>
      </c>
      <c r="T41" s="41"/>
      <c r="U41" s="41">
        <f t="shared" si="0"/>
        <v>99</v>
      </c>
      <c r="V41" s="41">
        <f t="shared" si="1"/>
        <v>99</v>
      </c>
      <c r="W41" s="41">
        <f t="shared" si="2"/>
        <v>99</v>
      </c>
      <c r="X41" s="34">
        <f t="shared" si="3"/>
        <v>99</v>
      </c>
    </row>
    <row r="42" spans="1:24" ht="12">
      <c r="A42" s="48"/>
      <c r="B42" s="49"/>
      <c r="C42" s="6"/>
      <c r="D42" s="2"/>
      <c r="E42" s="43"/>
      <c r="F42" s="7">
        <f>IF(A42="","",VLOOKUP(A42,A$174:D$188,S42,FALSE)+E42*300)</f>
      </c>
      <c r="G42" s="1"/>
      <c r="H42" s="6"/>
      <c r="I42" s="45"/>
      <c r="J42" s="2"/>
      <c r="K42" s="1"/>
      <c r="L42" s="6"/>
      <c r="M42" s="45"/>
      <c r="N42" s="3"/>
      <c r="O42" s="1"/>
      <c r="P42" s="6"/>
      <c r="Q42" s="45"/>
      <c r="R42" s="3"/>
      <c r="S42" s="41">
        <f t="shared" si="4"/>
        <v>4</v>
      </c>
      <c r="T42" s="41"/>
      <c r="U42" s="41">
        <f t="shared" si="0"/>
        <v>99</v>
      </c>
      <c r="V42" s="41">
        <f t="shared" si="1"/>
        <v>99</v>
      </c>
      <c r="W42" s="41">
        <f t="shared" si="2"/>
        <v>99</v>
      </c>
      <c r="X42" s="34">
        <f t="shared" si="3"/>
        <v>99</v>
      </c>
    </row>
    <row r="43" spans="1:24" ht="12">
      <c r="A43" s="48"/>
      <c r="B43" s="49"/>
      <c r="C43" s="6"/>
      <c r="D43" s="2"/>
      <c r="E43" s="43"/>
      <c r="F43" s="7">
        <f>IF(A43="","",VLOOKUP(A43,A$174:D$188,S43,FALSE)+E43*300)</f>
      </c>
      <c r="G43" s="1"/>
      <c r="H43" s="6"/>
      <c r="I43" s="45"/>
      <c r="J43" s="2"/>
      <c r="K43" s="1"/>
      <c r="L43" s="6"/>
      <c r="M43" s="45"/>
      <c r="N43" s="3"/>
      <c r="O43" s="1"/>
      <c r="P43" s="6"/>
      <c r="Q43" s="45"/>
      <c r="R43" s="3"/>
      <c r="S43" s="41">
        <f t="shared" si="4"/>
        <v>4</v>
      </c>
      <c r="T43" s="41"/>
      <c r="U43" s="41">
        <f t="shared" si="0"/>
        <v>99</v>
      </c>
      <c r="V43" s="41">
        <f t="shared" si="1"/>
        <v>99</v>
      </c>
      <c r="W43" s="41">
        <f t="shared" si="2"/>
        <v>99</v>
      </c>
      <c r="X43" s="34">
        <f t="shared" si="3"/>
        <v>99</v>
      </c>
    </row>
    <row r="44" spans="1:24" ht="12">
      <c r="A44" s="48"/>
      <c r="B44" s="49"/>
      <c r="C44" s="6"/>
      <c r="D44" s="2"/>
      <c r="E44" s="43"/>
      <c r="F44" s="7">
        <f>IF(A44="","",VLOOKUP(A44,A$174:D$188,S44,FALSE)+E44*300)</f>
      </c>
      <c r="G44" s="1"/>
      <c r="H44" s="6"/>
      <c r="I44" s="45"/>
      <c r="J44" s="2"/>
      <c r="K44" s="1"/>
      <c r="L44" s="6"/>
      <c r="M44" s="45"/>
      <c r="N44" s="3"/>
      <c r="O44" s="1"/>
      <c r="P44" s="6"/>
      <c r="Q44" s="45"/>
      <c r="R44" s="3"/>
      <c r="S44" s="41">
        <f t="shared" si="4"/>
        <v>4</v>
      </c>
      <c r="T44" s="41"/>
      <c r="U44" s="41">
        <f t="shared" si="0"/>
        <v>99</v>
      </c>
      <c r="V44" s="41">
        <f t="shared" si="1"/>
        <v>99</v>
      </c>
      <c r="W44" s="41">
        <f t="shared" si="2"/>
        <v>99</v>
      </c>
      <c r="X44" s="34">
        <f t="shared" si="3"/>
        <v>99</v>
      </c>
    </row>
    <row r="45" spans="1:24" ht="12">
      <c r="A45" s="48"/>
      <c r="B45" s="49"/>
      <c r="C45" s="6"/>
      <c r="D45" s="2"/>
      <c r="E45" s="43"/>
      <c r="F45" s="7">
        <f>IF(A45="","",VLOOKUP(A45,A$174:D$188,S45,FALSE)+E45*300)</f>
      </c>
      <c r="G45" s="1"/>
      <c r="H45" s="6"/>
      <c r="I45" s="45"/>
      <c r="J45" s="2"/>
      <c r="K45" s="1"/>
      <c r="L45" s="6"/>
      <c r="M45" s="45"/>
      <c r="N45" s="3"/>
      <c r="O45" s="1"/>
      <c r="P45" s="6"/>
      <c r="Q45" s="45"/>
      <c r="R45" s="3"/>
      <c r="S45" s="41">
        <f t="shared" si="4"/>
        <v>4</v>
      </c>
      <c r="T45" s="41"/>
      <c r="U45" s="41">
        <f t="shared" si="0"/>
        <v>99</v>
      </c>
      <c r="V45" s="41">
        <f t="shared" si="1"/>
        <v>99</v>
      </c>
      <c r="W45" s="41">
        <f t="shared" si="2"/>
        <v>99</v>
      </c>
      <c r="X45" s="34">
        <f t="shared" si="3"/>
        <v>99</v>
      </c>
    </row>
    <row r="46" spans="1:24" ht="12">
      <c r="A46" s="48"/>
      <c r="B46" s="49"/>
      <c r="C46" s="6"/>
      <c r="D46" s="2"/>
      <c r="E46" s="43"/>
      <c r="F46" s="7">
        <f>IF(A46="","",VLOOKUP(A46,A$174:D$188,S46,FALSE)+E46*300)</f>
      </c>
      <c r="G46" s="1"/>
      <c r="H46" s="6"/>
      <c r="I46" s="45"/>
      <c r="J46" s="2"/>
      <c r="K46" s="1"/>
      <c r="L46" s="6"/>
      <c r="M46" s="45"/>
      <c r="N46" s="3"/>
      <c r="O46" s="1"/>
      <c r="P46" s="6"/>
      <c r="Q46" s="45"/>
      <c r="R46" s="3"/>
      <c r="S46" s="41">
        <f t="shared" si="4"/>
        <v>4</v>
      </c>
      <c r="T46" s="41"/>
      <c r="U46" s="41">
        <f t="shared" si="0"/>
        <v>99</v>
      </c>
      <c r="V46" s="41">
        <f t="shared" si="1"/>
        <v>99</v>
      </c>
      <c r="W46" s="41">
        <f t="shared" si="2"/>
        <v>99</v>
      </c>
      <c r="X46" s="34">
        <f t="shared" si="3"/>
        <v>99</v>
      </c>
    </row>
    <row r="47" spans="1:24" ht="12">
      <c r="A47" s="48"/>
      <c r="B47" s="49"/>
      <c r="C47" s="6"/>
      <c r="D47" s="2"/>
      <c r="E47" s="43"/>
      <c r="F47" s="7">
        <f>IF(A47="","",VLOOKUP(A47,A$174:D$188,S47,FALSE)+E47*300)</f>
      </c>
      <c r="G47" s="1"/>
      <c r="H47" s="6"/>
      <c r="I47" s="45"/>
      <c r="J47" s="2"/>
      <c r="K47" s="1"/>
      <c r="L47" s="6"/>
      <c r="M47" s="45"/>
      <c r="N47" s="3"/>
      <c r="O47" s="1"/>
      <c r="P47" s="6"/>
      <c r="Q47" s="45"/>
      <c r="R47" s="3"/>
      <c r="S47" s="41">
        <f t="shared" si="4"/>
        <v>4</v>
      </c>
      <c r="T47" s="41"/>
      <c r="U47" s="41">
        <f t="shared" si="0"/>
        <v>99</v>
      </c>
      <c r="V47" s="41">
        <f t="shared" si="1"/>
        <v>99</v>
      </c>
      <c r="W47" s="41">
        <f t="shared" si="2"/>
        <v>99</v>
      </c>
      <c r="X47" s="34">
        <f t="shared" si="3"/>
        <v>99</v>
      </c>
    </row>
    <row r="48" spans="1:24" ht="12">
      <c r="A48" s="48"/>
      <c r="B48" s="49"/>
      <c r="C48" s="6"/>
      <c r="D48" s="2"/>
      <c r="E48" s="43"/>
      <c r="F48" s="7">
        <f>IF(A48="","",VLOOKUP(A48,A$174:D$188,S48,FALSE)+E48*300)</f>
      </c>
      <c r="G48" s="1"/>
      <c r="H48" s="6"/>
      <c r="I48" s="45"/>
      <c r="J48" s="2"/>
      <c r="K48" s="1"/>
      <c r="L48" s="6"/>
      <c r="M48" s="45"/>
      <c r="N48" s="3"/>
      <c r="O48" s="1"/>
      <c r="P48" s="6"/>
      <c r="Q48" s="45"/>
      <c r="R48" s="3"/>
      <c r="S48" s="41">
        <f t="shared" si="4"/>
        <v>4</v>
      </c>
      <c r="T48" s="41"/>
      <c r="U48" s="41">
        <f t="shared" si="0"/>
        <v>99</v>
      </c>
      <c r="V48" s="41">
        <f t="shared" si="1"/>
        <v>99</v>
      </c>
      <c r="W48" s="41">
        <f t="shared" si="2"/>
        <v>99</v>
      </c>
      <c r="X48" s="34">
        <f t="shared" si="3"/>
        <v>99</v>
      </c>
    </row>
    <row r="49" spans="1:24" ht="12">
      <c r="A49" s="48"/>
      <c r="B49" s="49"/>
      <c r="C49" s="6"/>
      <c r="D49" s="2"/>
      <c r="E49" s="43"/>
      <c r="F49" s="7">
        <f>IF(A49="","",VLOOKUP(A49,A$174:D$188,S49,FALSE)+E49*300)</f>
      </c>
      <c r="G49" s="1"/>
      <c r="H49" s="6"/>
      <c r="I49" s="45"/>
      <c r="J49" s="2"/>
      <c r="K49" s="1"/>
      <c r="L49" s="6"/>
      <c r="M49" s="45"/>
      <c r="N49" s="3"/>
      <c r="O49" s="1"/>
      <c r="P49" s="6"/>
      <c r="Q49" s="45"/>
      <c r="R49" s="3"/>
      <c r="S49" s="41">
        <f t="shared" si="4"/>
        <v>4</v>
      </c>
      <c r="T49" s="41"/>
      <c r="U49" s="41">
        <f t="shared" si="0"/>
        <v>99</v>
      </c>
      <c r="V49" s="41">
        <f t="shared" si="1"/>
        <v>99</v>
      </c>
      <c r="W49" s="41">
        <f t="shared" si="2"/>
        <v>99</v>
      </c>
      <c r="X49" s="34">
        <f t="shared" si="3"/>
        <v>99</v>
      </c>
    </row>
    <row r="50" spans="1:24" ht="12">
      <c r="A50" s="48"/>
      <c r="B50" s="49"/>
      <c r="C50" s="6"/>
      <c r="D50" s="2"/>
      <c r="E50" s="43"/>
      <c r="F50" s="7">
        <f>IF(A50="","",VLOOKUP(A50,A$174:D$188,S50,FALSE)+E50*300)</f>
      </c>
      <c r="G50" s="1"/>
      <c r="H50" s="6"/>
      <c r="I50" s="45"/>
      <c r="J50" s="2"/>
      <c r="K50" s="1"/>
      <c r="L50" s="6"/>
      <c r="M50" s="45"/>
      <c r="N50" s="3"/>
      <c r="O50" s="1"/>
      <c r="P50" s="6"/>
      <c r="Q50" s="45"/>
      <c r="R50" s="3"/>
      <c r="S50" s="41">
        <f t="shared" si="4"/>
        <v>4</v>
      </c>
      <c r="T50" s="41"/>
      <c r="U50" s="41">
        <f t="shared" si="0"/>
        <v>99</v>
      </c>
      <c r="V50" s="41">
        <f t="shared" si="1"/>
        <v>99</v>
      </c>
      <c r="W50" s="41">
        <f t="shared" si="2"/>
        <v>99</v>
      </c>
      <c r="X50" s="34">
        <f t="shared" si="3"/>
        <v>99</v>
      </c>
    </row>
    <row r="51" spans="1:24" ht="12">
      <c r="A51" s="48"/>
      <c r="B51" s="49"/>
      <c r="C51" s="6"/>
      <c r="D51" s="2"/>
      <c r="E51" s="43"/>
      <c r="F51" s="7">
        <f>IF(A51="","",VLOOKUP(A51,A$174:D$188,S51,FALSE)+E51*300)</f>
      </c>
      <c r="G51" s="1"/>
      <c r="H51" s="6"/>
      <c r="I51" s="45"/>
      <c r="J51" s="2"/>
      <c r="K51" s="1"/>
      <c r="L51" s="6"/>
      <c r="M51" s="45"/>
      <c r="N51" s="3"/>
      <c r="O51" s="1"/>
      <c r="P51" s="6"/>
      <c r="Q51" s="45"/>
      <c r="R51" s="3"/>
      <c r="S51" s="41">
        <f t="shared" si="4"/>
        <v>4</v>
      </c>
      <c r="T51" s="41"/>
      <c r="U51" s="41">
        <f t="shared" si="0"/>
        <v>99</v>
      </c>
      <c r="V51" s="41">
        <f t="shared" si="1"/>
        <v>99</v>
      </c>
      <c r="W51" s="41">
        <f t="shared" si="2"/>
        <v>99</v>
      </c>
      <c r="X51" s="34">
        <f t="shared" si="3"/>
        <v>99</v>
      </c>
    </row>
    <row r="52" spans="1:24" ht="12">
      <c r="A52" s="48"/>
      <c r="B52" s="49"/>
      <c r="C52" s="6"/>
      <c r="D52" s="2"/>
      <c r="E52" s="43"/>
      <c r="F52" s="7">
        <f>IF(A52="","",VLOOKUP(A52,A$174:D$188,S52,FALSE)+E52*300)</f>
      </c>
      <c r="G52" s="1"/>
      <c r="H52" s="6"/>
      <c r="I52" s="45"/>
      <c r="J52" s="2"/>
      <c r="K52" s="1"/>
      <c r="L52" s="6"/>
      <c r="M52" s="45"/>
      <c r="N52" s="3"/>
      <c r="O52" s="1"/>
      <c r="P52" s="6"/>
      <c r="Q52" s="45"/>
      <c r="R52" s="3"/>
      <c r="S52" s="41">
        <f t="shared" si="4"/>
        <v>4</v>
      </c>
      <c r="T52" s="41"/>
      <c r="U52" s="41">
        <f t="shared" si="0"/>
        <v>99</v>
      </c>
      <c r="V52" s="41">
        <f t="shared" si="1"/>
        <v>99</v>
      </c>
      <c r="W52" s="41">
        <f t="shared" si="2"/>
        <v>99</v>
      </c>
      <c r="X52" s="34">
        <f t="shared" si="3"/>
        <v>99</v>
      </c>
    </row>
    <row r="53" spans="1:24" ht="12">
      <c r="A53" s="48"/>
      <c r="B53" s="49"/>
      <c r="C53" s="6"/>
      <c r="D53" s="2"/>
      <c r="E53" s="43"/>
      <c r="F53" s="7">
        <f>IF(A53="","",VLOOKUP(A53,A$174:D$188,S53,FALSE)+E53*300)</f>
      </c>
      <c r="G53" s="1"/>
      <c r="H53" s="6"/>
      <c r="I53" s="45"/>
      <c r="J53" s="2"/>
      <c r="K53" s="1"/>
      <c r="L53" s="6"/>
      <c r="M53" s="45"/>
      <c r="N53" s="3"/>
      <c r="O53" s="1"/>
      <c r="P53" s="6"/>
      <c r="Q53" s="45"/>
      <c r="R53" s="3"/>
      <c r="S53" s="41">
        <f t="shared" si="4"/>
        <v>4</v>
      </c>
      <c r="T53" s="41"/>
      <c r="U53" s="41">
        <f t="shared" si="0"/>
        <v>99</v>
      </c>
      <c r="V53" s="41">
        <f t="shared" si="1"/>
        <v>99</v>
      </c>
      <c r="W53" s="41">
        <f t="shared" si="2"/>
        <v>99</v>
      </c>
      <c r="X53" s="34">
        <f t="shared" si="3"/>
        <v>99</v>
      </c>
    </row>
    <row r="54" spans="1:24" ht="12">
      <c r="A54" s="48"/>
      <c r="B54" s="49"/>
      <c r="C54" s="6"/>
      <c r="D54" s="2"/>
      <c r="E54" s="43"/>
      <c r="F54" s="7">
        <f>IF(A54="","",VLOOKUP(A54,A$174:D$188,S54,FALSE)+E54*300)</f>
      </c>
      <c r="G54" s="1"/>
      <c r="H54" s="6"/>
      <c r="I54" s="45"/>
      <c r="J54" s="2"/>
      <c r="K54" s="1"/>
      <c r="L54" s="6"/>
      <c r="M54" s="45"/>
      <c r="N54" s="3"/>
      <c r="O54" s="1"/>
      <c r="P54" s="6"/>
      <c r="Q54" s="45"/>
      <c r="R54" s="3"/>
      <c r="S54" s="41">
        <f t="shared" si="4"/>
        <v>4</v>
      </c>
      <c r="T54" s="41"/>
      <c r="U54" s="41">
        <f t="shared" si="0"/>
        <v>99</v>
      </c>
      <c r="V54" s="41">
        <f t="shared" si="1"/>
        <v>99</v>
      </c>
      <c r="W54" s="41">
        <f t="shared" si="2"/>
        <v>99</v>
      </c>
      <c r="X54" s="34">
        <f t="shared" si="3"/>
        <v>99</v>
      </c>
    </row>
    <row r="55" spans="1:24" ht="12">
      <c r="A55" s="48"/>
      <c r="B55" s="49"/>
      <c r="C55" s="6"/>
      <c r="D55" s="2"/>
      <c r="E55" s="43"/>
      <c r="F55" s="7">
        <f>IF(A55="","",VLOOKUP(A55,A$174:D$188,S55,FALSE)+E55*300)</f>
      </c>
      <c r="G55" s="1"/>
      <c r="H55" s="6"/>
      <c r="I55" s="45"/>
      <c r="J55" s="2"/>
      <c r="K55" s="1"/>
      <c r="L55" s="6"/>
      <c r="M55" s="45"/>
      <c r="N55" s="3"/>
      <c r="O55" s="1"/>
      <c r="P55" s="6"/>
      <c r="Q55" s="45"/>
      <c r="R55" s="3"/>
      <c r="S55" s="41">
        <f t="shared" si="4"/>
        <v>4</v>
      </c>
      <c r="T55" s="41"/>
      <c r="U55" s="41">
        <f t="shared" si="0"/>
        <v>99</v>
      </c>
      <c r="V55" s="41">
        <f t="shared" si="1"/>
        <v>99</v>
      </c>
      <c r="W55" s="41">
        <f t="shared" si="2"/>
        <v>99</v>
      </c>
      <c r="X55" s="34">
        <f t="shared" si="3"/>
        <v>99</v>
      </c>
    </row>
    <row r="56" spans="1:24" ht="12">
      <c r="A56" s="48"/>
      <c r="B56" s="49"/>
      <c r="C56" s="6"/>
      <c r="D56" s="2"/>
      <c r="E56" s="43"/>
      <c r="F56" s="7">
        <f>IF(A56="","",VLOOKUP(A56,A$174:D$188,S56,FALSE)+E56*300)</f>
      </c>
      <c r="G56" s="1"/>
      <c r="H56" s="6"/>
      <c r="I56" s="45"/>
      <c r="J56" s="2"/>
      <c r="K56" s="1"/>
      <c r="L56" s="6"/>
      <c r="M56" s="45"/>
      <c r="N56" s="3"/>
      <c r="O56" s="1"/>
      <c r="P56" s="6"/>
      <c r="Q56" s="45"/>
      <c r="R56" s="3"/>
      <c r="S56" s="41">
        <f t="shared" si="4"/>
        <v>4</v>
      </c>
      <c r="T56" s="41"/>
      <c r="U56" s="41">
        <f t="shared" si="0"/>
        <v>99</v>
      </c>
      <c r="V56" s="41">
        <f t="shared" si="1"/>
        <v>99</v>
      </c>
      <c r="W56" s="41">
        <f t="shared" si="2"/>
        <v>99</v>
      </c>
      <c r="X56" s="34">
        <f t="shared" si="3"/>
        <v>99</v>
      </c>
    </row>
    <row r="57" spans="1:24" ht="12">
      <c r="A57" s="48"/>
      <c r="B57" s="49"/>
      <c r="C57" s="6"/>
      <c r="D57" s="2"/>
      <c r="E57" s="43"/>
      <c r="F57" s="7">
        <f>IF(A57="","",VLOOKUP(A57,A$174:D$188,S57,FALSE)+E57*300)</f>
      </c>
      <c r="G57" s="1"/>
      <c r="H57" s="6"/>
      <c r="I57" s="45"/>
      <c r="J57" s="2"/>
      <c r="K57" s="1"/>
      <c r="L57" s="6"/>
      <c r="M57" s="45"/>
      <c r="N57" s="3"/>
      <c r="O57" s="1"/>
      <c r="P57" s="6"/>
      <c r="Q57" s="45"/>
      <c r="R57" s="3"/>
      <c r="S57" s="41">
        <f t="shared" si="4"/>
        <v>4</v>
      </c>
      <c r="T57" s="41"/>
      <c r="U57" s="41">
        <f t="shared" si="0"/>
        <v>99</v>
      </c>
      <c r="V57" s="41">
        <f t="shared" si="1"/>
        <v>99</v>
      </c>
      <c r="W57" s="41">
        <f t="shared" si="2"/>
        <v>99</v>
      </c>
      <c r="X57" s="34">
        <f t="shared" si="3"/>
        <v>99</v>
      </c>
    </row>
    <row r="58" spans="1:24" ht="12">
      <c r="A58" s="48"/>
      <c r="B58" s="49"/>
      <c r="C58" s="6"/>
      <c r="D58" s="2"/>
      <c r="E58" s="43"/>
      <c r="F58" s="7">
        <f>IF(A58="","",VLOOKUP(A58,A$174:D$188,S58,FALSE)+E58*300)</f>
      </c>
      <c r="G58" s="1"/>
      <c r="H58" s="6"/>
      <c r="I58" s="45"/>
      <c r="J58" s="2"/>
      <c r="K58" s="1"/>
      <c r="L58" s="6"/>
      <c r="M58" s="45"/>
      <c r="N58" s="3"/>
      <c r="O58" s="1"/>
      <c r="P58" s="6"/>
      <c r="Q58" s="45"/>
      <c r="R58" s="3"/>
      <c r="S58" s="41">
        <f t="shared" si="4"/>
        <v>4</v>
      </c>
      <c r="T58" s="41"/>
      <c r="U58" s="41">
        <f t="shared" si="0"/>
        <v>99</v>
      </c>
      <c r="V58" s="41">
        <f t="shared" si="1"/>
        <v>99</v>
      </c>
      <c r="W58" s="41">
        <f t="shared" si="2"/>
        <v>99</v>
      </c>
      <c r="X58" s="34">
        <f t="shared" si="3"/>
        <v>99</v>
      </c>
    </row>
    <row r="59" spans="1:24" ht="12">
      <c r="A59" s="48"/>
      <c r="B59" s="49"/>
      <c r="C59" s="6"/>
      <c r="D59" s="2"/>
      <c r="E59" s="43"/>
      <c r="F59" s="7">
        <f>IF(A59="","",VLOOKUP(A59,A$174:D$188,S59,FALSE)+E59*300)</f>
      </c>
      <c r="G59" s="1"/>
      <c r="H59" s="6"/>
      <c r="I59" s="45"/>
      <c r="J59" s="2"/>
      <c r="K59" s="1"/>
      <c r="L59" s="6"/>
      <c r="M59" s="45"/>
      <c r="N59" s="3"/>
      <c r="O59" s="1"/>
      <c r="P59" s="6"/>
      <c r="Q59" s="45"/>
      <c r="R59" s="3"/>
      <c r="S59" s="41">
        <f t="shared" si="4"/>
        <v>4</v>
      </c>
      <c r="T59" s="41"/>
      <c r="U59" s="41">
        <f t="shared" si="0"/>
        <v>99</v>
      </c>
      <c r="V59" s="41">
        <f t="shared" si="1"/>
        <v>99</v>
      </c>
      <c r="W59" s="41">
        <f t="shared" si="2"/>
        <v>99</v>
      </c>
      <c r="X59" s="34">
        <f t="shared" si="3"/>
        <v>99</v>
      </c>
    </row>
    <row r="60" spans="1:24" ht="12">
      <c r="A60" s="48"/>
      <c r="B60" s="49"/>
      <c r="C60" s="6"/>
      <c r="D60" s="2"/>
      <c r="E60" s="43"/>
      <c r="F60" s="7">
        <f>IF(A60="","",VLOOKUP(A60,A$174:D$188,S60,FALSE)+E60*300)</f>
      </c>
      <c r="G60" s="1"/>
      <c r="H60" s="6"/>
      <c r="I60" s="45"/>
      <c r="J60" s="2"/>
      <c r="K60" s="1"/>
      <c r="L60" s="6"/>
      <c r="M60" s="45"/>
      <c r="N60" s="3"/>
      <c r="O60" s="1"/>
      <c r="P60" s="6"/>
      <c r="Q60" s="45"/>
      <c r="R60" s="3"/>
      <c r="S60" s="41">
        <f t="shared" si="4"/>
        <v>4</v>
      </c>
      <c r="T60" s="41"/>
      <c r="U60" s="41">
        <f t="shared" si="0"/>
        <v>99</v>
      </c>
      <c r="V60" s="41">
        <f t="shared" si="1"/>
        <v>99</v>
      </c>
      <c r="W60" s="41">
        <f t="shared" si="2"/>
        <v>99</v>
      </c>
      <c r="X60" s="34">
        <f t="shared" si="3"/>
        <v>99</v>
      </c>
    </row>
    <row r="61" spans="1:24" ht="12">
      <c r="A61" s="48"/>
      <c r="B61" s="49"/>
      <c r="C61" s="6"/>
      <c r="D61" s="2"/>
      <c r="E61" s="43"/>
      <c r="F61" s="7">
        <f>IF(A61="","",VLOOKUP(A61,A$174:D$188,S61,FALSE)+E61*300)</f>
      </c>
      <c r="G61" s="1"/>
      <c r="H61" s="6"/>
      <c r="I61" s="45"/>
      <c r="J61" s="2"/>
      <c r="K61" s="1"/>
      <c r="L61" s="6"/>
      <c r="M61" s="45"/>
      <c r="N61" s="3"/>
      <c r="O61" s="1"/>
      <c r="P61" s="6"/>
      <c r="Q61" s="45"/>
      <c r="R61" s="3"/>
      <c r="S61" s="41">
        <f t="shared" si="4"/>
        <v>4</v>
      </c>
      <c r="T61" s="41"/>
      <c r="U61" s="41">
        <f t="shared" si="0"/>
        <v>99</v>
      </c>
      <c r="V61" s="41">
        <f t="shared" si="1"/>
        <v>99</v>
      </c>
      <c r="W61" s="41">
        <f t="shared" si="2"/>
        <v>99</v>
      </c>
      <c r="X61" s="34">
        <f t="shared" si="3"/>
        <v>99</v>
      </c>
    </row>
    <row r="62" spans="1:24" ht="12">
      <c r="A62" s="48"/>
      <c r="B62" s="49"/>
      <c r="C62" s="6"/>
      <c r="D62" s="2"/>
      <c r="E62" s="43"/>
      <c r="F62" s="7">
        <f>IF(A62="","",VLOOKUP(A62,A$174:D$188,S62,FALSE)+E62*300)</f>
      </c>
      <c r="G62" s="1"/>
      <c r="H62" s="6"/>
      <c r="I62" s="45"/>
      <c r="J62" s="2"/>
      <c r="K62" s="1"/>
      <c r="L62" s="6"/>
      <c r="M62" s="45"/>
      <c r="N62" s="3"/>
      <c r="O62" s="1"/>
      <c r="P62" s="6"/>
      <c r="Q62" s="45"/>
      <c r="R62" s="3"/>
      <c r="S62" s="41">
        <f t="shared" si="4"/>
        <v>4</v>
      </c>
      <c r="T62" s="41"/>
      <c r="U62" s="41">
        <f t="shared" si="0"/>
        <v>99</v>
      </c>
      <c r="V62" s="41">
        <f t="shared" si="1"/>
        <v>99</v>
      </c>
      <c r="W62" s="41">
        <f t="shared" si="2"/>
        <v>99</v>
      </c>
      <c r="X62" s="34">
        <f t="shared" si="3"/>
        <v>99</v>
      </c>
    </row>
    <row r="63" spans="1:24" ht="12">
      <c r="A63" s="48"/>
      <c r="B63" s="49"/>
      <c r="C63" s="6"/>
      <c r="D63" s="2"/>
      <c r="E63" s="43"/>
      <c r="F63" s="7">
        <f>IF(A63="","",VLOOKUP(A63,A$174:D$188,S63,FALSE)+E63*300)</f>
      </c>
      <c r="G63" s="1"/>
      <c r="H63" s="6"/>
      <c r="I63" s="45"/>
      <c r="J63" s="2"/>
      <c r="K63" s="1"/>
      <c r="L63" s="6"/>
      <c r="M63" s="45"/>
      <c r="N63" s="3"/>
      <c r="O63" s="1"/>
      <c r="P63" s="6"/>
      <c r="Q63" s="45"/>
      <c r="R63" s="3"/>
      <c r="S63" s="41">
        <f t="shared" si="4"/>
        <v>4</v>
      </c>
      <c r="T63" s="41"/>
      <c r="U63" s="41">
        <f t="shared" si="0"/>
        <v>99</v>
      </c>
      <c r="V63" s="41">
        <f t="shared" si="1"/>
        <v>99</v>
      </c>
      <c r="W63" s="41">
        <f t="shared" si="2"/>
        <v>99</v>
      </c>
      <c r="X63" s="34">
        <f t="shared" si="3"/>
        <v>99</v>
      </c>
    </row>
    <row r="64" spans="1:24" ht="12">
      <c r="A64" s="48"/>
      <c r="B64" s="49"/>
      <c r="C64" s="6"/>
      <c r="D64" s="2"/>
      <c r="E64" s="43"/>
      <c r="F64" s="7">
        <f>IF(A64="","",VLOOKUP(A64,A$174:D$188,S64,FALSE)+E64*300)</f>
      </c>
      <c r="G64" s="1"/>
      <c r="H64" s="6"/>
      <c r="I64" s="45"/>
      <c r="J64" s="2"/>
      <c r="K64" s="1"/>
      <c r="L64" s="6"/>
      <c r="M64" s="45"/>
      <c r="N64" s="3"/>
      <c r="O64" s="1"/>
      <c r="P64" s="6"/>
      <c r="Q64" s="45"/>
      <c r="R64" s="3"/>
      <c r="S64" s="41">
        <f t="shared" si="4"/>
        <v>4</v>
      </c>
      <c r="T64" s="41"/>
      <c r="U64" s="41">
        <f t="shared" si="0"/>
        <v>99</v>
      </c>
      <c r="V64" s="41">
        <f t="shared" si="1"/>
        <v>99</v>
      </c>
      <c r="W64" s="41">
        <f t="shared" si="2"/>
        <v>99</v>
      </c>
      <c r="X64" s="34">
        <f t="shared" si="3"/>
        <v>99</v>
      </c>
    </row>
    <row r="65" spans="1:24" ht="12">
      <c r="A65" s="48"/>
      <c r="B65" s="49"/>
      <c r="C65" s="6"/>
      <c r="D65" s="2"/>
      <c r="E65" s="43"/>
      <c r="F65" s="7">
        <f>IF(A65="","",VLOOKUP(A65,A$174:D$188,S65,FALSE)+E65*300)</f>
      </c>
      <c r="G65" s="1"/>
      <c r="H65" s="6"/>
      <c r="I65" s="45"/>
      <c r="J65" s="2"/>
      <c r="K65" s="1"/>
      <c r="L65" s="6"/>
      <c r="M65" s="45"/>
      <c r="N65" s="3"/>
      <c r="O65" s="1"/>
      <c r="P65" s="6"/>
      <c r="Q65" s="45"/>
      <c r="R65" s="3"/>
      <c r="S65" s="41">
        <f t="shared" si="4"/>
        <v>4</v>
      </c>
      <c r="T65" s="41"/>
      <c r="U65" s="41">
        <f t="shared" si="0"/>
        <v>99</v>
      </c>
      <c r="V65" s="41">
        <f t="shared" si="1"/>
        <v>99</v>
      </c>
      <c r="W65" s="41">
        <f t="shared" si="2"/>
        <v>99</v>
      </c>
      <c r="X65" s="34">
        <f t="shared" si="3"/>
        <v>99</v>
      </c>
    </row>
    <row r="66" spans="1:24" ht="12">
      <c r="A66" s="48"/>
      <c r="B66" s="49"/>
      <c r="C66" s="6"/>
      <c r="D66" s="2"/>
      <c r="E66" s="43"/>
      <c r="F66" s="7">
        <f>IF(A66="","",VLOOKUP(A66,A$174:D$188,S66,FALSE)+E66*300)</f>
      </c>
      <c r="G66" s="1"/>
      <c r="H66" s="6"/>
      <c r="I66" s="45"/>
      <c r="J66" s="2"/>
      <c r="K66" s="1"/>
      <c r="L66" s="6"/>
      <c r="M66" s="45"/>
      <c r="N66" s="3"/>
      <c r="O66" s="1"/>
      <c r="P66" s="6"/>
      <c r="Q66" s="45"/>
      <c r="R66" s="3"/>
      <c r="S66" s="41">
        <f t="shared" si="4"/>
        <v>4</v>
      </c>
      <c r="T66" s="41"/>
      <c r="U66" s="41">
        <f t="shared" si="0"/>
        <v>99</v>
      </c>
      <c r="V66" s="41">
        <f t="shared" si="1"/>
        <v>99</v>
      </c>
      <c r="W66" s="41">
        <f t="shared" si="2"/>
        <v>99</v>
      </c>
      <c r="X66" s="34">
        <f t="shared" si="3"/>
        <v>99</v>
      </c>
    </row>
    <row r="67" spans="1:24" ht="12">
      <c r="A67" s="48"/>
      <c r="B67" s="49"/>
      <c r="C67" s="6"/>
      <c r="D67" s="2"/>
      <c r="E67" s="43"/>
      <c r="F67" s="7">
        <f>IF(A67="","",VLOOKUP(A67,A$174:D$188,S67,FALSE)+E67*300)</f>
      </c>
      <c r="G67" s="1"/>
      <c r="H67" s="6"/>
      <c r="I67" s="45"/>
      <c r="J67" s="2"/>
      <c r="K67" s="1"/>
      <c r="L67" s="6"/>
      <c r="M67" s="45"/>
      <c r="N67" s="3"/>
      <c r="O67" s="1"/>
      <c r="P67" s="6"/>
      <c r="Q67" s="45"/>
      <c r="R67" s="3"/>
      <c r="S67" s="41">
        <f t="shared" si="4"/>
        <v>4</v>
      </c>
      <c r="T67" s="41"/>
      <c r="U67" s="41">
        <f t="shared" si="0"/>
        <v>99</v>
      </c>
      <c r="V67" s="41">
        <f t="shared" si="1"/>
        <v>99</v>
      </c>
      <c r="W67" s="41">
        <f t="shared" si="2"/>
        <v>99</v>
      </c>
      <c r="X67" s="34">
        <f t="shared" si="3"/>
        <v>99</v>
      </c>
    </row>
    <row r="68" spans="1:24" ht="12">
      <c r="A68" s="48"/>
      <c r="B68" s="49"/>
      <c r="C68" s="6"/>
      <c r="D68" s="2"/>
      <c r="E68" s="43"/>
      <c r="F68" s="7">
        <f>IF(A68="","",VLOOKUP(A68,A$174:D$188,S68,FALSE)+E68*300)</f>
      </c>
      <c r="G68" s="1"/>
      <c r="H68" s="6"/>
      <c r="I68" s="45"/>
      <c r="J68" s="2"/>
      <c r="K68" s="1"/>
      <c r="L68" s="6"/>
      <c r="M68" s="45"/>
      <c r="N68" s="3"/>
      <c r="O68" s="1"/>
      <c r="P68" s="6"/>
      <c r="Q68" s="45"/>
      <c r="R68" s="3"/>
      <c r="S68" s="41">
        <f t="shared" si="4"/>
        <v>4</v>
      </c>
      <c r="T68" s="41"/>
      <c r="U68" s="41">
        <f t="shared" si="0"/>
        <v>99</v>
      </c>
      <c r="V68" s="41">
        <f t="shared" si="1"/>
        <v>99</v>
      </c>
      <c r="W68" s="41">
        <f t="shared" si="2"/>
        <v>99</v>
      </c>
      <c r="X68" s="34">
        <f t="shared" si="3"/>
        <v>99</v>
      </c>
    </row>
    <row r="69" spans="1:24" ht="12">
      <c r="A69" s="48"/>
      <c r="B69" s="49"/>
      <c r="C69" s="6"/>
      <c r="D69" s="2"/>
      <c r="E69" s="43"/>
      <c r="F69" s="7">
        <f>IF(A69="","",VLOOKUP(A69,A$174:D$188,S69,FALSE)+E69*300)</f>
      </c>
      <c r="G69" s="1"/>
      <c r="H69" s="6"/>
      <c r="I69" s="45"/>
      <c r="J69" s="2"/>
      <c r="K69" s="1"/>
      <c r="L69" s="6"/>
      <c r="M69" s="45"/>
      <c r="N69" s="3"/>
      <c r="O69" s="1"/>
      <c r="P69" s="6"/>
      <c r="Q69" s="45"/>
      <c r="R69" s="3"/>
      <c r="S69" s="41">
        <f t="shared" si="4"/>
        <v>4</v>
      </c>
      <c r="T69" s="41"/>
      <c r="U69" s="41">
        <f t="shared" si="0"/>
        <v>99</v>
      </c>
      <c r="V69" s="41">
        <f t="shared" si="1"/>
        <v>99</v>
      </c>
      <c r="W69" s="41">
        <f t="shared" si="2"/>
        <v>99</v>
      </c>
      <c r="X69" s="34">
        <f t="shared" si="3"/>
        <v>99</v>
      </c>
    </row>
    <row r="70" spans="1:24" ht="12">
      <c r="A70" s="48"/>
      <c r="B70" s="49"/>
      <c r="C70" s="6"/>
      <c r="D70" s="2"/>
      <c r="E70" s="43"/>
      <c r="F70" s="7">
        <f>IF(A70="","",VLOOKUP(A70,A$174:D$188,S70,FALSE)+E70*300)</f>
      </c>
      <c r="G70" s="1"/>
      <c r="H70" s="6"/>
      <c r="I70" s="45"/>
      <c r="J70" s="2"/>
      <c r="K70" s="1"/>
      <c r="L70" s="6"/>
      <c r="M70" s="45"/>
      <c r="N70" s="3"/>
      <c r="O70" s="1"/>
      <c r="P70" s="6"/>
      <c r="Q70" s="45"/>
      <c r="R70" s="3"/>
      <c r="S70" s="41">
        <f t="shared" si="4"/>
        <v>4</v>
      </c>
      <c r="T70" s="41"/>
      <c r="U70" s="41">
        <f t="shared" si="0"/>
        <v>99</v>
      </c>
      <c r="V70" s="41">
        <f t="shared" si="1"/>
        <v>99</v>
      </c>
      <c r="W70" s="41">
        <f t="shared" si="2"/>
        <v>99</v>
      </c>
      <c r="X70" s="34">
        <f t="shared" si="3"/>
        <v>99</v>
      </c>
    </row>
    <row r="71" spans="1:24" ht="12">
      <c r="A71" s="48"/>
      <c r="B71" s="49"/>
      <c r="C71" s="6"/>
      <c r="D71" s="2"/>
      <c r="E71" s="43"/>
      <c r="F71" s="7">
        <f>IF(A71="","",VLOOKUP(A71,A$174:D$188,S71,FALSE)+E71*300)</f>
      </c>
      <c r="G71" s="1"/>
      <c r="H71" s="6"/>
      <c r="I71" s="45"/>
      <c r="J71" s="2"/>
      <c r="K71" s="1"/>
      <c r="L71" s="6"/>
      <c r="M71" s="45"/>
      <c r="N71" s="3"/>
      <c r="O71" s="1"/>
      <c r="P71" s="6"/>
      <c r="Q71" s="45"/>
      <c r="R71" s="3"/>
      <c r="S71" s="41">
        <f t="shared" si="4"/>
        <v>4</v>
      </c>
      <c r="T71" s="41"/>
      <c r="U71" s="41">
        <f t="shared" si="0"/>
        <v>99</v>
      </c>
      <c r="V71" s="41">
        <f t="shared" si="1"/>
        <v>99</v>
      </c>
      <c r="W71" s="41">
        <f t="shared" si="2"/>
        <v>99</v>
      </c>
      <c r="X71" s="34">
        <f t="shared" si="3"/>
        <v>99</v>
      </c>
    </row>
    <row r="72" spans="1:24" ht="12">
      <c r="A72" s="48"/>
      <c r="B72" s="49"/>
      <c r="C72" s="6"/>
      <c r="D72" s="2"/>
      <c r="E72" s="43"/>
      <c r="F72" s="7">
        <f>IF(A72="","",VLOOKUP(A72,A$174:D$188,S72,FALSE)+E72*300)</f>
      </c>
      <c r="G72" s="1"/>
      <c r="H72" s="6"/>
      <c r="I72" s="45"/>
      <c r="J72" s="2"/>
      <c r="K72" s="1"/>
      <c r="L72" s="6"/>
      <c r="M72" s="45"/>
      <c r="N72" s="3"/>
      <c r="O72" s="1"/>
      <c r="P72" s="6"/>
      <c r="Q72" s="45"/>
      <c r="R72" s="3"/>
      <c r="S72" s="41">
        <f t="shared" si="4"/>
        <v>4</v>
      </c>
      <c r="T72" s="41"/>
      <c r="U72" s="41">
        <f t="shared" si="0"/>
        <v>99</v>
      </c>
      <c r="V72" s="41">
        <f t="shared" si="1"/>
        <v>99</v>
      </c>
      <c r="W72" s="41">
        <f t="shared" si="2"/>
        <v>99</v>
      </c>
      <c r="X72" s="34">
        <f t="shared" si="3"/>
        <v>99</v>
      </c>
    </row>
    <row r="73" spans="1:24" ht="12">
      <c r="A73" s="48"/>
      <c r="B73" s="49"/>
      <c r="C73" s="6"/>
      <c r="D73" s="2"/>
      <c r="E73" s="43"/>
      <c r="F73" s="7">
        <f>IF(A73="","",VLOOKUP(A73,A$174:D$188,S73,FALSE)+E73*300)</f>
      </c>
      <c r="G73" s="1"/>
      <c r="H73" s="6"/>
      <c r="I73" s="45"/>
      <c r="J73" s="2"/>
      <c r="K73" s="1"/>
      <c r="L73" s="6"/>
      <c r="M73" s="45"/>
      <c r="N73" s="3"/>
      <c r="O73" s="1"/>
      <c r="P73" s="6"/>
      <c r="Q73" s="45"/>
      <c r="R73" s="3"/>
      <c r="S73" s="41">
        <f t="shared" si="4"/>
        <v>4</v>
      </c>
      <c r="T73" s="41"/>
      <c r="U73" s="41">
        <f t="shared" si="0"/>
        <v>99</v>
      </c>
      <c r="V73" s="41">
        <f t="shared" si="1"/>
        <v>99</v>
      </c>
      <c r="W73" s="41">
        <f t="shared" si="2"/>
        <v>99</v>
      </c>
      <c r="X73" s="34">
        <f t="shared" si="3"/>
        <v>99</v>
      </c>
    </row>
    <row r="74" spans="1:24" ht="12">
      <c r="A74" s="48"/>
      <c r="B74" s="49"/>
      <c r="C74" s="6"/>
      <c r="D74" s="2"/>
      <c r="E74" s="43"/>
      <c r="F74" s="7">
        <f>IF(A74="","",VLOOKUP(A74,A$174:D$188,S74,FALSE)+E74*300)</f>
      </c>
      <c r="G74" s="1"/>
      <c r="H74" s="6"/>
      <c r="I74" s="45"/>
      <c r="J74" s="2"/>
      <c r="K74" s="1"/>
      <c r="L74" s="6"/>
      <c r="M74" s="45"/>
      <c r="N74" s="3"/>
      <c r="O74" s="1"/>
      <c r="P74" s="6"/>
      <c r="Q74" s="45"/>
      <c r="R74" s="3"/>
      <c r="S74" s="41">
        <f t="shared" si="4"/>
        <v>4</v>
      </c>
      <c r="T74" s="41"/>
      <c r="U74" s="41">
        <f t="shared" si="0"/>
        <v>99</v>
      </c>
      <c r="V74" s="41">
        <f t="shared" si="1"/>
        <v>99</v>
      </c>
      <c r="W74" s="41">
        <f t="shared" si="2"/>
        <v>99</v>
      </c>
      <c r="X74" s="34">
        <f t="shared" si="3"/>
        <v>99</v>
      </c>
    </row>
    <row r="75" spans="1:24" ht="12">
      <c r="A75" s="48"/>
      <c r="B75" s="49"/>
      <c r="C75" s="6"/>
      <c r="D75" s="2"/>
      <c r="E75" s="43"/>
      <c r="F75" s="7">
        <f>IF(A75="","",VLOOKUP(A75,A$174:D$188,S75,FALSE)+E75*300)</f>
      </c>
      <c r="G75" s="1"/>
      <c r="H75" s="6"/>
      <c r="I75" s="45"/>
      <c r="J75" s="2"/>
      <c r="K75" s="1"/>
      <c r="L75" s="6"/>
      <c r="M75" s="45"/>
      <c r="N75" s="3"/>
      <c r="O75" s="1"/>
      <c r="P75" s="6"/>
      <c r="Q75" s="45"/>
      <c r="R75" s="3"/>
      <c r="S75" s="41">
        <f t="shared" si="4"/>
        <v>4</v>
      </c>
      <c r="T75" s="41"/>
      <c r="U75" s="41">
        <f t="shared" si="0"/>
        <v>99</v>
      </c>
      <c r="V75" s="41">
        <f t="shared" si="1"/>
        <v>99</v>
      </c>
      <c r="W75" s="41">
        <f t="shared" si="2"/>
        <v>99</v>
      </c>
      <c r="X75" s="34">
        <f t="shared" si="3"/>
        <v>99</v>
      </c>
    </row>
    <row r="76" spans="1:24" ht="12">
      <c r="A76" s="48"/>
      <c r="B76" s="49"/>
      <c r="C76" s="6"/>
      <c r="D76" s="2"/>
      <c r="E76" s="43"/>
      <c r="F76" s="7">
        <f>IF(A76="","",VLOOKUP(A76,A$174:D$188,S76,FALSE)+E76*300)</f>
      </c>
      <c r="G76" s="1"/>
      <c r="H76" s="6"/>
      <c r="I76" s="45"/>
      <c r="J76" s="2"/>
      <c r="K76" s="1"/>
      <c r="L76" s="6"/>
      <c r="M76" s="45"/>
      <c r="N76" s="3"/>
      <c r="O76" s="1"/>
      <c r="P76" s="6"/>
      <c r="Q76" s="45"/>
      <c r="R76" s="3"/>
      <c r="S76" s="41">
        <f t="shared" si="4"/>
        <v>4</v>
      </c>
      <c r="T76" s="41"/>
      <c r="U76" s="41">
        <f t="shared" si="0"/>
        <v>99</v>
      </c>
      <c r="V76" s="41">
        <f t="shared" si="1"/>
        <v>99</v>
      </c>
      <c r="W76" s="41">
        <f t="shared" si="2"/>
        <v>99</v>
      </c>
      <c r="X76" s="34">
        <f t="shared" si="3"/>
        <v>99</v>
      </c>
    </row>
    <row r="77" spans="1:24" ht="12">
      <c r="A77" s="48"/>
      <c r="B77" s="49"/>
      <c r="C77" s="6"/>
      <c r="D77" s="2"/>
      <c r="E77" s="43"/>
      <c r="F77" s="7">
        <f>IF(A77="","",VLOOKUP(A77,A$174:D$188,S77,FALSE)+E77*300)</f>
      </c>
      <c r="G77" s="1"/>
      <c r="H77" s="6"/>
      <c r="I77" s="45"/>
      <c r="J77" s="2"/>
      <c r="K77" s="1"/>
      <c r="L77" s="6"/>
      <c r="M77" s="45"/>
      <c r="N77" s="3"/>
      <c r="O77" s="1"/>
      <c r="P77" s="6"/>
      <c r="Q77" s="45"/>
      <c r="R77" s="3"/>
      <c r="S77" s="41">
        <f t="shared" si="4"/>
        <v>4</v>
      </c>
      <c r="T77" s="41"/>
      <c r="U77" s="41">
        <f t="shared" si="0"/>
        <v>99</v>
      </c>
      <c r="V77" s="41">
        <f t="shared" si="1"/>
        <v>99</v>
      </c>
      <c r="W77" s="41">
        <f t="shared" si="2"/>
        <v>99</v>
      </c>
      <c r="X77" s="34">
        <f t="shared" si="3"/>
        <v>99</v>
      </c>
    </row>
    <row r="78" spans="1:24" ht="12">
      <c r="A78" s="48"/>
      <c r="B78" s="49"/>
      <c r="C78" s="6"/>
      <c r="D78" s="2"/>
      <c r="E78" s="43"/>
      <c r="F78" s="7">
        <f>IF(A78="","",VLOOKUP(A78,A$174:D$188,S78,FALSE)+E78*300)</f>
      </c>
      <c r="G78" s="1"/>
      <c r="H78" s="6"/>
      <c r="I78" s="45"/>
      <c r="J78" s="2"/>
      <c r="K78" s="1"/>
      <c r="L78" s="6"/>
      <c r="M78" s="45"/>
      <c r="N78" s="3"/>
      <c r="O78" s="1"/>
      <c r="P78" s="6"/>
      <c r="Q78" s="45"/>
      <c r="R78" s="3"/>
      <c r="S78" s="41">
        <f aca="true" t="shared" si="5" ref="S78:S118">IF(AND(X78&lt;=18),2,IF(AND(X78&lt;=24),3,4))</f>
        <v>4</v>
      </c>
      <c r="T78" s="41"/>
      <c r="U78" s="41">
        <f aca="true" t="shared" si="6" ref="U78:U118">IF(I78="",99,I78)</f>
        <v>99</v>
      </c>
      <c r="V78" s="41">
        <f aca="true" t="shared" si="7" ref="V78:V118">IF(M78="",99,M78)</f>
        <v>99</v>
      </c>
      <c r="W78" s="41">
        <f aca="true" t="shared" si="8" ref="W78:W118">IF(Q78="",99,Q78)</f>
        <v>99</v>
      </c>
      <c r="X78" s="34">
        <f aca="true" t="shared" si="9" ref="X78:X118">IF(LEFT(A78,4)="（個人）",U78,MAX(U78:W78))</f>
        <v>99</v>
      </c>
    </row>
    <row r="79" spans="1:24" ht="12">
      <c r="A79" s="48"/>
      <c r="B79" s="49"/>
      <c r="C79" s="6"/>
      <c r="D79" s="2"/>
      <c r="E79" s="43"/>
      <c r="F79" s="7">
        <f>IF(A79="","",VLOOKUP(A79,A$174:D$188,S79,FALSE)+E79*300)</f>
      </c>
      <c r="G79" s="1"/>
      <c r="H79" s="6"/>
      <c r="I79" s="45"/>
      <c r="J79" s="2"/>
      <c r="K79" s="1"/>
      <c r="L79" s="6"/>
      <c r="M79" s="45"/>
      <c r="N79" s="3"/>
      <c r="O79" s="1"/>
      <c r="P79" s="6"/>
      <c r="Q79" s="45"/>
      <c r="R79" s="3"/>
      <c r="S79" s="41">
        <f t="shared" si="5"/>
        <v>4</v>
      </c>
      <c r="T79" s="41"/>
      <c r="U79" s="41">
        <f t="shared" si="6"/>
        <v>99</v>
      </c>
      <c r="V79" s="41">
        <f t="shared" si="7"/>
        <v>99</v>
      </c>
      <c r="W79" s="41">
        <f t="shared" si="8"/>
        <v>99</v>
      </c>
      <c r="X79" s="34">
        <f t="shared" si="9"/>
        <v>99</v>
      </c>
    </row>
    <row r="80" spans="1:24" ht="12">
      <c r="A80" s="48"/>
      <c r="B80" s="49"/>
      <c r="C80" s="6"/>
      <c r="D80" s="2"/>
      <c r="E80" s="43"/>
      <c r="F80" s="7">
        <f>IF(A80="","",VLOOKUP(A80,A$174:D$188,S80,FALSE)+E80*300)</f>
      </c>
      <c r="G80" s="1"/>
      <c r="H80" s="6"/>
      <c r="I80" s="45"/>
      <c r="J80" s="2"/>
      <c r="K80" s="1"/>
      <c r="L80" s="6"/>
      <c r="M80" s="45"/>
      <c r="N80" s="3"/>
      <c r="O80" s="1"/>
      <c r="P80" s="6"/>
      <c r="Q80" s="45"/>
      <c r="R80" s="3"/>
      <c r="S80" s="41">
        <f t="shared" si="5"/>
        <v>4</v>
      </c>
      <c r="T80" s="41"/>
      <c r="U80" s="41">
        <f t="shared" si="6"/>
        <v>99</v>
      </c>
      <c r="V80" s="41">
        <f t="shared" si="7"/>
        <v>99</v>
      </c>
      <c r="W80" s="41">
        <f t="shared" si="8"/>
        <v>99</v>
      </c>
      <c r="X80" s="34">
        <f t="shared" si="9"/>
        <v>99</v>
      </c>
    </row>
    <row r="81" spans="1:24" ht="12">
      <c r="A81" s="48"/>
      <c r="B81" s="49"/>
      <c r="C81" s="6"/>
      <c r="D81" s="2"/>
      <c r="E81" s="43"/>
      <c r="F81" s="7">
        <f>IF(A81="","",VLOOKUP(A81,A$174:D$188,S81,FALSE)+E81*300)</f>
      </c>
      <c r="G81" s="1"/>
      <c r="H81" s="6"/>
      <c r="I81" s="45"/>
      <c r="J81" s="2"/>
      <c r="K81" s="1"/>
      <c r="L81" s="6"/>
      <c r="M81" s="45"/>
      <c r="N81" s="3"/>
      <c r="O81" s="1"/>
      <c r="P81" s="6"/>
      <c r="Q81" s="45"/>
      <c r="R81" s="3"/>
      <c r="S81" s="41">
        <f t="shared" si="5"/>
        <v>4</v>
      </c>
      <c r="T81" s="41"/>
      <c r="U81" s="41">
        <f t="shared" si="6"/>
        <v>99</v>
      </c>
      <c r="V81" s="41">
        <f t="shared" si="7"/>
        <v>99</v>
      </c>
      <c r="W81" s="41">
        <f t="shared" si="8"/>
        <v>99</v>
      </c>
      <c r="X81" s="34">
        <f t="shared" si="9"/>
        <v>99</v>
      </c>
    </row>
    <row r="82" spans="1:24" ht="12">
      <c r="A82" s="48"/>
      <c r="B82" s="49"/>
      <c r="C82" s="6"/>
      <c r="D82" s="2"/>
      <c r="E82" s="43"/>
      <c r="F82" s="7">
        <f>IF(A82="","",VLOOKUP(A82,A$174:D$188,S82,FALSE)+E82*300)</f>
      </c>
      <c r="G82" s="1"/>
      <c r="H82" s="6"/>
      <c r="I82" s="45"/>
      <c r="J82" s="2"/>
      <c r="K82" s="1"/>
      <c r="L82" s="6"/>
      <c r="M82" s="45"/>
      <c r="N82" s="3"/>
      <c r="O82" s="1"/>
      <c r="P82" s="6"/>
      <c r="Q82" s="45"/>
      <c r="R82" s="3"/>
      <c r="S82" s="41">
        <f t="shared" si="5"/>
        <v>4</v>
      </c>
      <c r="T82" s="41"/>
      <c r="U82" s="41">
        <f t="shared" si="6"/>
        <v>99</v>
      </c>
      <c r="V82" s="41">
        <f t="shared" si="7"/>
        <v>99</v>
      </c>
      <c r="W82" s="41">
        <f t="shared" si="8"/>
        <v>99</v>
      </c>
      <c r="X82" s="34">
        <f t="shared" si="9"/>
        <v>99</v>
      </c>
    </row>
    <row r="83" spans="1:24" ht="12">
      <c r="A83" s="48"/>
      <c r="B83" s="49"/>
      <c r="C83" s="6"/>
      <c r="D83" s="2"/>
      <c r="E83" s="43"/>
      <c r="F83" s="7">
        <f>IF(A83="","",VLOOKUP(A83,A$174:D$188,S83,FALSE)+E83*300)</f>
      </c>
      <c r="G83" s="1"/>
      <c r="H83" s="6"/>
      <c r="I83" s="45"/>
      <c r="J83" s="2"/>
      <c r="K83" s="1"/>
      <c r="L83" s="6"/>
      <c r="M83" s="45"/>
      <c r="N83" s="3"/>
      <c r="O83" s="1"/>
      <c r="P83" s="6"/>
      <c r="Q83" s="45"/>
      <c r="R83" s="3"/>
      <c r="S83" s="41">
        <f t="shared" si="5"/>
        <v>4</v>
      </c>
      <c r="T83" s="41"/>
      <c r="U83" s="41">
        <f t="shared" si="6"/>
        <v>99</v>
      </c>
      <c r="V83" s="41">
        <f t="shared" si="7"/>
        <v>99</v>
      </c>
      <c r="W83" s="41">
        <f t="shared" si="8"/>
        <v>99</v>
      </c>
      <c r="X83" s="34">
        <f t="shared" si="9"/>
        <v>99</v>
      </c>
    </row>
    <row r="84" spans="1:24" ht="12">
      <c r="A84" s="48"/>
      <c r="B84" s="49"/>
      <c r="C84" s="6"/>
      <c r="D84" s="2"/>
      <c r="E84" s="43"/>
      <c r="F84" s="7">
        <f>IF(A84="","",VLOOKUP(A84,A$174:D$188,S84,FALSE)+E84*300)</f>
      </c>
      <c r="G84" s="1"/>
      <c r="H84" s="6"/>
      <c r="I84" s="45"/>
      <c r="J84" s="2"/>
      <c r="K84" s="1"/>
      <c r="L84" s="6"/>
      <c r="M84" s="45"/>
      <c r="N84" s="3"/>
      <c r="O84" s="1"/>
      <c r="P84" s="6"/>
      <c r="Q84" s="45"/>
      <c r="R84" s="3"/>
      <c r="S84" s="41">
        <f t="shared" si="5"/>
        <v>4</v>
      </c>
      <c r="T84" s="41"/>
      <c r="U84" s="41">
        <f t="shared" si="6"/>
        <v>99</v>
      </c>
      <c r="V84" s="41">
        <f t="shared" si="7"/>
        <v>99</v>
      </c>
      <c r="W84" s="41">
        <f t="shared" si="8"/>
        <v>99</v>
      </c>
      <c r="X84" s="34">
        <f t="shared" si="9"/>
        <v>99</v>
      </c>
    </row>
    <row r="85" spans="1:24" ht="12">
      <c r="A85" s="48"/>
      <c r="B85" s="49"/>
      <c r="C85" s="6"/>
      <c r="D85" s="2"/>
      <c r="E85" s="43"/>
      <c r="F85" s="7">
        <f>IF(A85="","",VLOOKUP(A85,A$174:D$188,S85,FALSE)+E85*300)</f>
      </c>
      <c r="G85" s="1"/>
      <c r="H85" s="6"/>
      <c r="I85" s="45"/>
      <c r="J85" s="2"/>
      <c r="K85" s="1"/>
      <c r="L85" s="6"/>
      <c r="M85" s="45"/>
      <c r="N85" s="3"/>
      <c r="O85" s="1"/>
      <c r="P85" s="6"/>
      <c r="Q85" s="45"/>
      <c r="R85" s="3"/>
      <c r="S85" s="41">
        <f t="shared" si="5"/>
        <v>4</v>
      </c>
      <c r="T85" s="41"/>
      <c r="U85" s="41">
        <f t="shared" si="6"/>
        <v>99</v>
      </c>
      <c r="V85" s="41">
        <f t="shared" si="7"/>
        <v>99</v>
      </c>
      <c r="W85" s="41">
        <f t="shared" si="8"/>
        <v>99</v>
      </c>
      <c r="X85" s="34">
        <f t="shared" si="9"/>
        <v>99</v>
      </c>
    </row>
    <row r="86" spans="1:24" ht="12">
      <c r="A86" s="48"/>
      <c r="B86" s="49"/>
      <c r="C86" s="6"/>
      <c r="D86" s="2"/>
      <c r="E86" s="43"/>
      <c r="F86" s="7">
        <f>IF(A86="","",VLOOKUP(A86,A$174:D$188,S86,FALSE)+E86*300)</f>
      </c>
      <c r="G86" s="1"/>
      <c r="H86" s="6"/>
      <c r="I86" s="45"/>
      <c r="J86" s="2"/>
      <c r="K86" s="1"/>
      <c r="L86" s="6"/>
      <c r="M86" s="45"/>
      <c r="N86" s="3"/>
      <c r="O86" s="1"/>
      <c r="P86" s="6"/>
      <c r="Q86" s="45"/>
      <c r="R86" s="3"/>
      <c r="S86" s="41">
        <f t="shared" si="5"/>
        <v>4</v>
      </c>
      <c r="T86" s="41"/>
      <c r="U86" s="41">
        <f t="shared" si="6"/>
        <v>99</v>
      </c>
      <c r="V86" s="41">
        <f t="shared" si="7"/>
        <v>99</v>
      </c>
      <c r="W86" s="41">
        <f t="shared" si="8"/>
        <v>99</v>
      </c>
      <c r="X86" s="34">
        <f t="shared" si="9"/>
        <v>99</v>
      </c>
    </row>
    <row r="87" spans="1:24" ht="12">
      <c r="A87" s="48"/>
      <c r="B87" s="49"/>
      <c r="C87" s="6"/>
      <c r="D87" s="2"/>
      <c r="E87" s="43"/>
      <c r="F87" s="7">
        <f>IF(A87="","",VLOOKUP(A87,A$174:D$188,S87,FALSE)+E87*300)</f>
      </c>
      <c r="G87" s="1"/>
      <c r="H87" s="6"/>
      <c r="I87" s="45"/>
      <c r="J87" s="2"/>
      <c r="K87" s="1"/>
      <c r="L87" s="6"/>
      <c r="M87" s="45"/>
      <c r="N87" s="3"/>
      <c r="O87" s="1"/>
      <c r="P87" s="6"/>
      <c r="Q87" s="45"/>
      <c r="R87" s="3"/>
      <c r="S87" s="41">
        <f t="shared" si="5"/>
        <v>4</v>
      </c>
      <c r="T87" s="41"/>
      <c r="U87" s="41">
        <f t="shared" si="6"/>
        <v>99</v>
      </c>
      <c r="V87" s="41">
        <f t="shared" si="7"/>
        <v>99</v>
      </c>
      <c r="W87" s="41">
        <f t="shared" si="8"/>
        <v>99</v>
      </c>
      <c r="X87" s="34">
        <f t="shared" si="9"/>
        <v>99</v>
      </c>
    </row>
    <row r="88" spans="1:24" ht="12">
      <c r="A88" s="48"/>
      <c r="B88" s="49"/>
      <c r="C88" s="6"/>
      <c r="D88" s="2"/>
      <c r="E88" s="43"/>
      <c r="F88" s="7">
        <f>IF(A88="","",VLOOKUP(A88,A$174:D$188,S88,FALSE)+E88*300)</f>
      </c>
      <c r="G88" s="1"/>
      <c r="H88" s="6"/>
      <c r="I88" s="45"/>
      <c r="J88" s="2"/>
      <c r="K88" s="1"/>
      <c r="L88" s="6"/>
      <c r="M88" s="45"/>
      <c r="N88" s="3"/>
      <c r="O88" s="1"/>
      <c r="P88" s="6"/>
      <c r="Q88" s="45"/>
      <c r="R88" s="3"/>
      <c r="S88" s="41">
        <f t="shared" si="5"/>
        <v>4</v>
      </c>
      <c r="T88" s="41"/>
      <c r="U88" s="41">
        <f t="shared" si="6"/>
        <v>99</v>
      </c>
      <c r="V88" s="41">
        <f t="shared" si="7"/>
        <v>99</v>
      </c>
      <c r="W88" s="41">
        <f t="shared" si="8"/>
        <v>99</v>
      </c>
      <c r="X88" s="34">
        <f t="shared" si="9"/>
        <v>99</v>
      </c>
    </row>
    <row r="89" spans="1:24" ht="12">
      <c r="A89" s="48"/>
      <c r="B89" s="49"/>
      <c r="C89" s="6"/>
      <c r="D89" s="2"/>
      <c r="E89" s="43"/>
      <c r="F89" s="7">
        <f>IF(A89="","",VLOOKUP(A89,A$174:D$188,S89,FALSE)+E89*300)</f>
      </c>
      <c r="G89" s="1"/>
      <c r="H89" s="6"/>
      <c r="I89" s="45"/>
      <c r="J89" s="2"/>
      <c r="K89" s="1"/>
      <c r="L89" s="6"/>
      <c r="M89" s="45"/>
      <c r="N89" s="3"/>
      <c r="O89" s="1"/>
      <c r="P89" s="6"/>
      <c r="Q89" s="45"/>
      <c r="R89" s="3"/>
      <c r="S89" s="41">
        <f t="shared" si="5"/>
        <v>4</v>
      </c>
      <c r="T89" s="41"/>
      <c r="U89" s="41">
        <f t="shared" si="6"/>
        <v>99</v>
      </c>
      <c r="V89" s="41">
        <f t="shared" si="7"/>
        <v>99</v>
      </c>
      <c r="W89" s="41">
        <f t="shared" si="8"/>
        <v>99</v>
      </c>
      <c r="X89" s="34">
        <f t="shared" si="9"/>
        <v>99</v>
      </c>
    </row>
    <row r="90" spans="1:24" ht="12">
      <c r="A90" s="48"/>
      <c r="B90" s="49"/>
      <c r="C90" s="6"/>
      <c r="D90" s="2"/>
      <c r="E90" s="43"/>
      <c r="F90" s="7">
        <f>IF(A90="","",VLOOKUP(A90,A$174:D$188,S90,FALSE)+E90*300)</f>
      </c>
      <c r="G90" s="1"/>
      <c r="H90" s="6"/>
      <c r="I90" s="45"/>
      <c r="J90" s="2"/>
      <c r="K90" s="1"/>
      <c r="L90" s="6"/>
      <c r="M90" s="45"/>
      <c r="N90" s="3"/>
      <c r="O90" s="1"/>
      <c r="P90" s="6"/>
      <c r="Q90" s="45"/>
      <c r="R90" s="3"/>
      <c r="S90" s="41">
        <f t="shared" si="5"/>
        <v>4</v>
      </c>
      <c r="T90" s="41"/>
      <c r="U90" s="41">
        <f t="shared" si="6"/>
        <v>99</v>
      </c>
      <c r="V90" s="41">
        <f t="shared" si="7"/>
        <v>99</v>
      </c>
      <c r="W90" s="41">
        <f t="shared" si="8"/>
        <v>99</v>
      </c>
      <c r="X90" s="34">
        <f t="shared" si="9"/>
        <v>99</v>
      </c>
    </row>
    <row r="91" spans="1:24" ht="12">
      <c r="A91" s="48"/>
      <c r="B91" s="49"/>
      <c r="C91" s="6"/>
      <c r="D91" s="2"/>
      <c r="E91" s="43"/>
      <c r="F91" s="7">
        <f>IF(A91="","",VLOOKUP(A91,A$174:D$188,S91,FALSE)+E91*300)</f>
      </c>
      <c r="G91" s="1"/>
      <c r="H91" s="6"/>
      <c r="I91" s="45"/>
      <c r="J91" s="2"/>
      <c r="K91" s="1"/>
      <c r="L91" s="6"/>
      <c r="M91" s="45"/>
      <c r="N91" s="3"/>
      <c r="O91" s="1"/>
      <c r="P91" s="6"/>
      <c r="Q91" s="45"/>
      <c r="R91" s="3"/>
      <c r="S91" s="41">
        <f t="shared" si="5"/>
        <v>4</v>
      </c>
      <c r="T91" s="41"/>
      <c r="U91" s="41">
        <f t="shared" si="6"/>
        <v>99</v>
      </c>
      <c r="V91" s="41">
        <f t="shared" si="7"/>
        <v>99</v>
      </c>
      <c r="W91" s="41">
        <f t="shared" si="8"/>
        <v>99</v>
      </c>
      <c r="X91" s="34">
        <f t="shared" si="9"/>
        <v>99</v>
      </c>
    </row>
    <row r="92" spans="1:24" ht="12">
      <c r="A92" s="48"/>
      <c r="B92" s="49"/>
      <c r="C92" s="6"/>
      <c r="D92" s="2"/>
      <c r="E92" s="43"/>
      <c r="F92" s="7">
        <f>IF(A92="","",VLOOKUP(A92,A$174:D$188,S92,FALSE)+E92*300)</f>
      </c>
      <c r="G92" s="1"/>
      <c r="H92" s="6"/>
      <c r="I92" s="45"/>
      <c r="J92" s="2"/>
      <c r="K92" s="1"/>
      <c r="L92" s="6"/>
      <c r="M92" s="45"/>
      <c r="N92" s="3"/>
      <c r="O92" s="1"/>
      <c r="P92" s="6"/>
      <c r="Q92" s="45"/>
      <c r="R92" s="3"/>
      <c r="S92" s="41">
        <f t="shared" si="5"/>
        <v>4</v>
      </c>
      <c r="T92" s="41"/>
      <c r="U92" s="41">
        <f t="shared" si="6"/>
        <v>99</v>
      </c>
      <c r="V92" s="41">
        <f t="shared" si="7"/>
        <v>99</v>
      </c>
      <c r="W92" s="41">
        <f t="shared" si="8"/>
        <v>99</v>
      </c>
      <c r="X92" s="34">
        <f t="shared" si="9"/>
        <v>99</v>
      </c>
    </row>
    <row r="93" spans="1:24" ht="12">
      <c r="A93" s="48"/>
      <c r="B93" s="49"/>
      <c r="C93" s="6"/>
      <c r="D93" s="2"/>
      <c r="E93" s="43"/>
      <c r="F93" s="7">
        <f>IF(A93="","",VLOOKUP(A93,A$174:D$188,S93,FALSE)+E93*300)</f>
      </c>
      <c r="G93" s="1"/>
      <c r="H93" s="6"/>
      <c r="I93" s="45"/>
      <c r="J93" s="2"/>
      <c r="K93" s="1"/>
      <c r="L93" s="6"/>
      <c r="M93" s="45"/>
      <c r="N93" s="3"/>
      <c r="O93" s="1"/>
      <c r="P93" s="6"/>
      <c r="Q93" s="45"/>
      <c r="R93" s="3"/>
      <c r="S93" s="41">
        <f t="shared" si="5"/>
        <v>4</v>
      </c>
      <c r="T93" s="41"/>
      <c r="U93" s="41">
        <f t="shared" si="6"/>
        <v>99</v>
      </c>
      <c r="V93" s="41">
        <f t="shared" si="7"/>
        <v>99</v>
      </c>
      <c r="W93" s="41">
        <f t="shared" si="8"/>
        <v>99</v>
      </c>
      <c r="X93" s="34">
        <f t="shared" si="9"/>
        <v>99</v>
      </c>
    </row>
    <row r="94" spans="1:24" ht="12">
      <c r="A94" s="48"/>
      <c r="B94" s="49"/>
      <c r="C94" s="6"/>
      <c r="D94" s="2"/>
      <c r="E94" s="43"/>
      <c r="F94" s="7">
        <f>IF(A94="","",VLOOKUP(A94,A$174:D$188,S94,FALSE)+E94*300)</f>
      </c>
      <c r="G94" s="1"/>
      <c r="H94" s="6"/>
      <c r="I94" s="45"/>
      <c r="J94" s="2"/>
      <c r="K94" s="1"/>
      <c r="L94" s="6"/>
      <c r="M94" s="45"/>
      <c r="N94" s="3"/>
      <c r="O94" s="1"/>
      <c r="P94" s="6"/>
      <c r="Q94" s="45"/>
      <c r="R94" s="3"/>
      <c r="S94" s="41">
        <f t="shared" si="5"/>
        <v>4</v>
      </c>
      <c r="T94" s="41"/>
      <c r="U94" s="41">
        <f t="shared" si="6"/>
        <v>99</v>
      </c>
      <c r="V94" s="41">
        <f t="shared" si="7"/>
        <v>99</v>
      </c>
      <c r="W94" s="41">
        <f t="shared" si="8"/>
        <v>99</v>
      </c>
      <c r="X94" s="34">
        <f t="shared" si="9"/>
        <v>99</v>
      </c>
    </row>
    <row r="95" spans="1:24" ht="12">
      <c r="A95" s="48"/>
      <c r="B95" s="49"/>
      <c r="C95" s="6"/>
      <c r="D95" s="2"/>
      <c r="E95" s="43"/>
      <c r="F95" s="7">
        <f>IF(A95="","",VLOOKUP(A95,A$174:D$188,S95,FALSE)+E95*300)</f>
      </c>
      <c r="G95" s="1"/>
      <c r="H95" s="6"/>
      <c r="I95" s="45"/>
      <c r="J95" s="2"/>
      <c r="K95" s="1"/>
      <c r="L95" s="6"/>
      <c r="M95" s="45"/>
      <c r="N95" s="3"/>
      <c r="O95" s="1"/>
      <c r="P95" s="6"/>
      <c r="Q95" s="45"/>
      <c r="R95" s="3"/>
      <c r="S95" s="41">
        <f t="shared" si="5"/>
        <v>4</v>
      </c>
      <c r="T95" s="41"/>
      <c r="U95" s="41">
        <f t="shared" si="6"/>
        <v>99</v>
      </c>
      <c r="V95" s="41">
        <f t="shared" si="7"/>
        <v>99</v>
      </c>
      <c r="W95" s="41">
        <f t="shared" si="8"/>
        <v>99</v>
      </c>
      <c r="X95" s="34">
        <f t="shared" si="9"/>
        <v>99</v>
      </c>
    </row>
    <row r="96" spans="1:24" ht="12">
      <c r="A96" s="48"/>
      <c r="B96" s="49"/>
      <c r="C96" s="6"/>
      <c r="D96" s="2"/>
      <c r="E96" s="43"/>
      <c r="F96" s="7">
        <f>IF(A96="","",VLOOKUP(A96,A$174:D$188,S96,FALSE)+E96*300)</f>
      </c>
      <c r="G96" s="1"/>
      <c r="H96" s="6"/>
      <c r="I96" s="45"/>
      <c r="J96" s="2"/>
      <c r="K96" s="1"/>
      <c r="L96" s="6"/>
      <c r="M96" s="45"/>
      <c r="N96" s="3"/>
      <c r="O96" s="1"/>
      <c r="P96" s="6"/>
      <c r="Q96" s="45"/>
      <c r="R96" s="3"/>
      <c r="S96" s="41">
        <f t="shared" si="5"/>
        <v>4</v>
      </c>
      <c r="T96" s="41"/>
      <c r="U96" s="41">
        <f t="shared" si="6"/>
        <v>99</v>
      </c>
      <c r="V96" s="41">
        <f t="shared" si="7"/>
        <v>99</v>
      </c>
      <c r="W96" s="41">
        <f t="shared" si="8"/>
        <v>99</v>
      </c>
      <c r="X96" s="34">
        <f t="shared" si="9"/>
        <v>99</v>
      </c>
    </row>
    <row r="97" spans="1:24" ht="12">
      <c r="A97" s="48"/>
      <c r="B97" s="49"/>
      <c r="C97" s="6"/>
      <c r="D97" s="2"/>
      <c r="E97" s="43"/>
      <c r="F97" s="7">
        <f>IF(A97="","",VLOOKUP(A97,A$174:D$188,S97,FALSE)+E97*300)</f>
      </c>
      <c r="G97" s="1"/>
      <c r="H97" s="6"/>
      <c r="I97" s="45"/>
      <c r="J97" s="2"/>
      <c r="K97" s="1"/>
      <c r="L97" s="6"/>
      <c r="M97" s="45"/>
      <c r="N97" s="3"/>
      <c r="O97" s="1"/>
      <c r="P97" s="6"/>
      <c r="Q97" s="45"/>
      <c r="R97" s="3"/>
      <c r="S97" s="41">
        <f t="shared" si="5"/>
        <v>4</v>
      </c>
      <c r="T97" s="41"/>
      <c r="U97" s="41">
        <f t="shared" si="6"/>
        <v>99</v>
      </c>
      <c r="V97" s="41">
        <f t="shared" si="7"/>
        <v>99</v>
      </c>
      <c r="W97" s="41">
        <f t="shared" si="8"/>
        <v>99</v>
      </c>
      <c r="X97" s="34">
        <f t="shared" si="9"/>
        <v>99</v>
      </c>
    </row>
    <row r="98" spans="1:24" ht="12">
      <c r="A98" s="48"/>
      <c r="B98" s="49"/>
      <c r="C98" s="6"/>
      <c r="D98" s="2"/>
      <c r="E98" s="43"/>
      <c r="F98" s="7">
        <f>IF(A98="","",VLOOKUP(A98,A$174:D$188,S98,FALSE)+E98*300)</f>
      </c>
      <c r="G98" s="1"/>
      <c r="H98" s="6"/>
      <c r="I98" s="45"/>
      <c r="J98" s="2"/>
      <c r="K98" s="1"/>
      <c r="L98" s="6"/>
      <c r="M98" s="45"/>
      <c r="N98" s="3"/>
      <c r="O98" s="1"/>
      <c r="P98" s="6"/>
      <c r="Q98" s="45"/>
      <c r="R98" s="3"/>
      <c r="S98" s="41">
        <f t="shared" si="5"/>
        <v>4</v>
      </c>
      <c r="T98" s="41"/>
      <c r="U98" s="41">
        <f t="shared" si="6"/>
        <v>99</v>
      </c>
      <c r="V98" s="41">
        <f t="shared" si="7"/>
        <v>99</v>
      </c>
      <c r="W98" s="41">
        <f t="shared" si="8"/>
        <v>99</v>
      </c>
      <c r="X98" s="34">
        <f t="shared" si="9"/>
        <v>99</v>
      </c>
    </row>
    <row r="99" spans="1:24" ht="12">
      <c r="A99" s="48"/>
      <c r="B99" s="49"/>
      <c r="C99" s="6"/>
      <c r="D99" s="2"/>
      <c r="E99" s="43"/>
      <c r="F99" s="7">
        <f>IF(A99="","",VLOOKUP(A99,A$174:D$188,S99,FALSE)+E99*300)</f>
      </c>
      <c r="G99" s="1"/>
      <c r="H99" s="6"/>
      <c r="I99" s="45"/>
      <c r="J99" s="2"/>
      <c r="K99" s="1"/>
      <c r="L99" s="6"/>
      <c r="M99" s="45"/>
      <c r="N99" s="3"/>
      <c r="O99" s="1"/>
      <c r="P99" s="6"/>
      <c r="Q99" s="45"/>
      <c r="R99" s="3"/>
      <c r="S99" s="41">
        <f t="shared" si="5"/>
        <v>4</v>
      </c>
      <c r="T99" s="41"/>
      <c r="U99" s="41">
        <f t="shared" si="6"/>
        <v>99</v>
      </c>
      <c r="V99" s="41">
        <f t="shared" si="7"/>
        <v>99</v>
      </c>
      <c r="W99" s="41">
        <f t="shared" si="8"/>
        <v>99</v>
      </c>
      <c r="X99" s="34">
        <f t="shared" si="9"/>
        <v>99</v>
      </c>
    </row>
    <row r="100" spans="1:24" ht="12">
      <c r="A100" s="48"/>
      <c r="B100" s="49"/>
      <c r="C100" s="6"/>
      <c r="D100" s="2"/>
      <c r="E100" s="43"/>
      <c r="F100" s="7">
        <f>IF(A100="","",VLOOKUP(A100,A$174:D$188,S100,FALSE)+E100*300)</f>
      </c>
      <c r="G100" s="1"/>
      <c r="H100" s="6"/>
      <c r="I100" s="45"/>
      <c r="J100" s="2"/>
      <c r="K100" s="1"/>
      <c r="L100" s="6"/>
      <c r="M100" s="45"/>
      <c r="N100" s="3"/>
      <c r="O100" s="1"/>
      <c r="P100" s="6"/>
      <c r="Q100" s="45"/>
      <c r="R100" s="3"/>
      <c r="S100" s="41">
        <f t="shared" si="5"/>
        <v>4</v>
      </c>
      <c r="T100" s="41"/>
      <c r="U100" s="41">
        <f t="shared" si="6"/>
        <v>99</v>
      </c>
      <c r="V100" s="41">
        <f t="shared" si="7"/>
        <v>99</v>
      </c>
      <c r="W100" s="41">
        <f t="shared" si="8"/>
        <v>99</v>
      </c>
      <c r="X100" s="34">
        <f t="shared" si="9"/>
        <v>99</v>
      </c>
    </row>
    <row r="101" spans="1:24" ht="12">
      <c r="A101" s="48"/>
      <c r="B101" s="49"/>
      <c r="C101" s="6"/>
      <c r="D101" s="2"/>
      <c r="E101" s="43"/>
      <c r="F101" s="7">
        <f>IF(A101="","",VLOOKUP(A101,A$174:D$188,S101,FALSE)+E101*300)</f>
      </c>
      <c r="G101" s="1"/>
      <c r="H101" s="6"/>
      <c r="I101" s="45"/>
      <c r="J101" s="2"/>
      <c r="K101" s="1"/>
      <c r="L101" s="6"/>
      <c r="M101" s="45"/>
      <c r="N101" s="3"/>
      <c r="O101" s="1"/>
      <c r="P101" s="6"/>
      <c r="Q101" s="45"/>
      <c r="R101" s="3"/>
      <c r="S101" s="41">
        <f t="shared" si="5"/>
        <v>4</v>
      </c>
      <c r="T101" s="41"/>
      <c r="U101" s="41">
        <f t="shared" si="6"/>
        <v>99</v>
      </c>
      <c r="V101" s="41">
        <f t="shared" si="7"/>
        <v>99</v>
      </c>
      <c r="W101" s="41">
        <f t="shared" si="8"/>
        <v>99</v>
      </c>
      <c r="X101" s="34">
        <f t="shared" si="9"/>
        <v>99</v>
      </c>
    </row>
    <row r="102" spans="1:24" s="34" customFormat="1" ht="12">
      <c r="A102" s="48"/>
      <c r="B102" s="49"/>
      <c r="C102" s="6"/>
      <c r="D102" s="2"/>
      <c r="E102" s="43"/>
      <c r="F102" s="7">
        <f>IF(A102="","",VLOOKUP(A102,A$174:D$188,S102,FALSE)+E102*300)</f>
      </c>
      <c r="G102" s="1"/>
      <c r="H102" s="6"/>
      <c r="I102" s="45"/>
      <c r="J102" s="2"/>
      <c r="K102" s="1"/>
      <c r="L102" s="6"/>
      <c r="M102" s="45"/>
      <c r="N102" s="3"/>
      <c r="O102" s="1"/>
      <c r="P102" s="6"/>
      <c r="Q102" s="45"/>
      <c r="R102" s="3"/>
      <c r="S102" s="41">
        <f t="shared" si="5"/>
        <v>4</v>
      </c>
      <c r="T102" s="41"/>
      <c r="U102" s="41">
        <f t="shared" si="6"/>
        <v>99</v>
      </c>
      <c r="V102" s="41">
        <f t="shared" si="7"/>
        <v>99</v>
      </c>
      <c r="W102" s="41">
        <f t="shared" si="8"/>
        <v>99</v>
      </c>
      <c r="X102" s="34">
        <f t="shared" si="9"/>
        <v>99</v>
      </c>
    </row>
    <row r="103" spans="1:24" ht="12">
      <c r="A103" s="48"/>
      <c r="B103" s="49"/>
      <c r="C103" s="6"/>
      <c r="D103" s="2"/>
      <c r="E103" s="43"/>
      <c r="F103" s="7">
        <f>IF(A103="","",VLOOKUP(A103,A$174:D$188,S103,FALSE)+E103*300)</f>
      </c>
      <c r="G103" s="1"/>
      <c r="H103" s="6"/>
      <c r="I103" s="45"/>
      <c r="J103" s="2"/>
      <c r="K103" s="1"/>
      <c r="L103" s="6"/>
      <c r="M103" s="45"/>
      <c r="N103" s="3"/>
      <c r="O103" s="1"/>
      <c r="P103" s="6"/>
      <c r="Q103" s="45"/>
      <c r="R103" s="3"/>
      <c r="S103" s="41">
        <f t="shared" si="5"/>
        <v>4</v>
      </c>
      <c r="T103" s="41"/>
      <c r="U103" s="41">
        <f t="shared" si="6"/>
        <v>99</v>
      </c>
      <c r="V103" s="41">
        <f t="shared" si="7"/>
        <v>99</v>
      </c>
      <c r="W103" s="41">
        <f t="shared" si="8"/>
        <v>99</v>
      </c>
      <c r="X103" s="34">
        <f t="shared" si="9"/>
        <v>99</v>
      </c>
    </row>
    <row r="104" spans="1:24" ht="12">
      <c r="A104" s="48"/>
      <c r="B104" s="49"/>
      <c r="C104" s="6"/>
      <c r="D104" s="2"/>
      <c r="E104" s="43"/>
      <c r="F104" s="7">
        <f>IF(A104="","",VLOOKUP(A104,A$174:D$188,S104,FALSE)+E104*300)</f>
      </c>
      <c r="G104" s="1"/>
      <c r="H104" s="6"/>
      <c r="I104" s="45"/>
      <c r="J104" s="2"/>
      <c r="K104" s="1"/>
      <c r="L104" s="6"/>
      <c r="M104" s="45"/>
      <c r="N104" s="3"/>
      <c r="O104" s="1"/>
      <c r="P104" s="6"/>
      <c r="Q104" s="45"/>
      <c r="R104" s="3"/>
      <c r="S104" s="41">
        <f t="shared" si="5"/>
        <v>4</v>
      </c>
      <c r="T104" s="41"/>
      <c r="U104" s="41">
        <f t="shared" si="6"/>
        <v>99</v>
      </c>
      <c r="V104" s="41">
        <f t="shared" si="7"/>
        <v>99</v>
      </c>
      <c r="W104" s="41">
        <f t="shared" si="8"/>
        <v>99</v>
      </c>
      <c r="X104" s="34">
        <f t="shared" si="9"/>
        <v>99</v>
      </c>
    </row>
    <row r="105" spans="1:24" ht="12">
      <c r="A105" s="48"/>
      <c r="B105" s="49"/>
      <c r="C105" s="6"/>
      <c r="D105" s="2"/>
      <c r="E105" s="43"/>
      <c r="F105" s="7">
        <f>IF(A105="","",VLOOKUP(A105,A$174:D$188,S105,FALSE)+E105*300)</f>
      </c>
      <c r="G105" s="1"/>
      <c r="H105" s="6"/>
      <c r="I105" s="45"/>
      <c r="J105" s="2"/>
      <c r="K105" s="1"/>
      <c r="L105" s="6"/>
      <c r="M105" s="45"/>
      <c r="N105" s="3"/>
      <c r="O105" s="1"/>
      <c r="P105" s="6"/>
      <c r="Q105" s="45"/>
      <c r="R105" s="3"/>
      <c r="S105" s="41">
        <f t="shared" si="5"/>
        <v>4</v>
      </c>
      <c r="T105" s="41"/>
      <c r="U105" s="41">
        <f t="shared" si="6"/>
        <v>99</v>
      </c>
      <c r="V105" s="41">
        <f t="shared" si="7"/>
        <v>99</v>
      </c>
      <c r="W105" s="41">
        <f t="shared" si="8"/>
        <v>99</v>
      </c>
      <c r="X105" s="34">
        <f t="shared" si="9"/>
        <v>99</v>
      </c>
    </row>
    <row r="106" spans="1:24" ht="12">
      <c r="A106" s="48"/>
      <c r="B106" s="49"/>
      <c r="C106" s="6"/>
      <c r="D106" s="2"/>
      <c r="E106" s="43"/>
      <c r="F106" s="7">
        <f>IF(A106="","",VLOOKUP(A106,A$174:D$188,S106,FALSE)+E106*300)</f>
      </c>
      <c r="G106" s="1"/>
      <c r="H106" s="6"/>
      <c r="I106" s="45"/>
      <c r="J106" s="2"/>
      <c r="K106" s="1"/>
      <c r="L106" s="6"/>
      <c r="M106" s="45"/>
      <c r="N106" s="3"/>
      <c r="O106" s="1"/>
      <c r="P106" s="6"/>
      <c r="Q106" s="45"/>
      <c r="R106" s="3"/>
      <c r="S106" s="41">
        <f t="shared" si="5"/>
        <v>4</v>
      </c>
      <c r="T106" s="41"/>
      <c r="U106" s="41">
        <f t="shared" si="6"/>
        <v>99</v>
      </c>
      <c r="V106" s="41">
        <f t="shared" si="7"/>
        <v>99</v>
      </c>
      <c r="W106" s="41">
        <f t="shared" si="8"/>
        <v>99</v>
      </c>
      <c r="X106" s="34">
        <f t="shared" si="9"/>
        <v>99</v>
      </c>
    </row>
    <row r="107" spans="1:24" ht="12">
      <c r="A107" s="48"/>
      <c r="B107" s="49"/>
      <c r="C107" s="6"/>
      <c r="D107" s="2"/>
      <c r="E107" s="43"/>
      <c r="F107" s="7">
        <f>IF(A107="","",VLOOKUP(A107,A$174:D$188,S107,FALSE)+E107*300)</f>
      </c>
      <c r="G107" s="1"/>
      <c r="H107" s="6"/>
      <c r="I107" s="45"/>
      <c r="J107" s="2"/>
      <c r="K107" s="1"/>
      <c r="L107" s="6"/>
      <c r="M107" s="45"/>
      <c r="N107" s="3"/>
      <c r="O107" s="1"/>
      <c r="P107" s="6"/>
      <c r="Q107" s="45"/>
      <c r="R107" s="3"/>
      <c r="S107" s="41">
        <f t="shared" si="5"/>
        <v>4</v>
      </c>
      <c r="T107" s="41"/>
      <c r="U107" s="41">
        <f t="shared" si="6"/>
        <v>99</v>
      </c>
      <c r="V107" s="41">
        <f t="shared" si="7"/>
        <v>99</v>
      </c>
      <c r="W107" s="41">
        <f t="shared" si="8"/>
        <v>99</v>
      </c>
      <c r="X107" s="34">
        <f t="shared" si="9"/>
        <v>99</v>
      </c>
    </row>
    <row r="108" spans="1:24" ht="12">
      <c r="A108" s="48"/>
      <c r="B108" s="49"/>
      <c r="C108" s="6"/>
      <c r="D108" s="2"/>
      <c r="E108" s="43"/>
      <c r="F108" s="7">
        <f>IF(A108="","",VLOOKUP(A108,A$174:D$188,S108,FALSE)+E108*300)</f>
      </c>
      <c r="G108" s="1"/>
      <c r="H108" s="6"/>
      <c r="I108" s="45"/>
      <c r="J108" s="2"/>
      <c r="K108" s="1"/>
      <c r="L108" s="6"/>
      <c r="M108" s="45"/>
      <c r="N108" s="3"/>
      <c r="O108" s="1"/>
      <c r="P108" s="6"/>
      <c r="Q108" s="45"/>
      <c r="R108" s="3"/>
      <c r="S108" s="41">
        <f t="shared" si="5"/>
        <v>4</v>
      </c>
      <c r="T108" s="41"/>
      <c r="U108" s="41">
        <f t="shared" si="6"/>
        <v>99</v>
      </c>
      <c r="V108" s="41">
        <f t="shared" si="7"/>
        <v>99</v>
      </c>
      <c r="W108" s="41">
        <f t="shared" si="8"/>
        <v>99</v>
      </c>
      <c r="X108" s="34">
        <f t="shared" si="9"/>
        <v>99</v>
      </c>
    </row>
    <row r="109" spans="1:24" ht="12">
      <c r="A109" s="48"/>
      <c r="B109" s="49"/>
      <c r="C109" s="6"/>
      <c r="D109" s="2"/>
      <c r="E109" s="43"/>
      <c r="F109" s="7">
        <f>IF(A109="","",VLOOKUP(A109,A$174:D$188,S109,FALSE)+E109*300)</f>
      </c>
      <c r="G109" s="1"/>
      <c r="H109" s="6"/>
      <c r="I109" s="45"/>
      <c r="J109" s="2"/>
      <c r="K109" s="1"/>
      <c r="L109" s="6"/>
      <c r="M109" s="45"/>
      <c r="N109" s="3"/>
      <c r="O109" s="1"/>
      <c r="P109" s="6"/>
      <c r="Q109" s="45"/>
      <c r="R109" s="3"/>
      <c r="S109" s="41">
        <f t="shared" si="5"/>
        <v>4</v>
      </c>
      <c r="T109" s="41"/>
      <c r="U109" s="41">
        <f t="shared" si="6"/>
        <v>99</v>
      </c>
      <c r="V109" s="41">
        <f t="shared" si="7"/>
        <v>99</v>
      </c>
      <c r="W109" s="41">
        <f t="shared" si="8"/>
        <v>99</v>
      </c>
      <c r="X109" s="34">
        <f t="shared" si="9"/>
        <v>99</v>
      </c>
    </row>
    <row r="110" spans="1:24" ht="12">
      <c r="A110" s="48"/>
      <c r="B110" s="49"/>
      <c r="C110" s="6"/>
      <c r="D110" s="2"/>
      <c r="E110" s="43"/>
      <c r="F110" s="7">
        <f>IF(A110="","",VLOOKUP(A110,A$174:D$188,S110,FALSE)+E110*300)</f>
      </c>
      <c r="G110" s="1"/>
      <c r="H110" s="6"/>
      <c r="I110" s="45"/>
      <c r="J110" s="2"/>
      <c r="K110" s="1"/>
      <c r="L110" s="6"/>
      <c r="M110" s="45"/>
      <c r="N110" s="3"/>
      <c r="O110" s="1"/>
      <c r="P110" s="6"/>
      <c r="Q110" s="45"/>
      <c r="R110" s="3"/>
      <c r="S110" s="41">
        <f t="shared" si="5"/>
        <v>4</v>
      </c>
      <c r="T110" s="41"/>
      <c r="U110" s="41">
        <f t="shared" si="6"/>
        <v>99</v>
      </c>
      <c r="V110" s="41">
        <f t="shared" si="7"/>
        <v>99</v>
      </c>
      <c r="W110" s="41">
        <f t="shared" si="8"/>
        <v>99</v>
      </c>
      <c r="X110" s="34">
        <f t="shared" si="9"/>
        <v>99</v>
      </c>
    </row>
    <row r="111" spans="1:24" ht="12">
      <c r="A111" s="48"/>
      <c r="B111" s="49"/>
      <c r="C111" s="6"/>
      <c r="D111" s="2"/>
      <c r="E111" s="43"/>
      <c r="F111" s="7">
        <f>IF(A111="","",VLOOKUP(A111,A$174:D$188,S111,FALSE)+E111*300)</f>
      </c>
      <c r="G111" s="1"/>
      <c r="H111" s="6"/>
      <c r="I111" s="45"/>
      <c r="J111" s="2"/>
      <c r="K111" s="1"/>
      <c r="L111" s="6"/>
      <c r="M111" s="45"/>
      <c r="N111" s="3"/>
      <c r="O111" s="1"/>
      <c r="P111" s="6"/>
      <c r="Q111" s="45"/>
      <c r="R111" s="3"/>
      <c r="S111" s="41">
        <f t="shared" si="5"/>
        <v>4</v>
      </c>
      <c r="T111" s="41"/>
      <c r="U111" s="41">
        <f t="shared" si="6"/>
        <v>99</v>
      </c>
      <c r="V111" s="41">
        <f t="shared" si="7"/>
        <v>99</v>
      </c>
      <c r="W111" s="41">
        <f t="shared" si="8"/>
        <v>99</v>
      </c>
      <c r="X111" s="34">
        <f t="shared" si="9"/>
        <v>99</v>
      </c>
    </row>
    <row r="112" spans="1:24" ht="12">
      <c r="A112" s="48"/>
      <c r="B112" s="49"/>
      <c r="C112" s="6"/>
      <c r="D112" s="2"/>
      <c r="E112" s="43"/>
      <c r="F112" s="7">
        <f>IF(A112="","",VLOOKUP(A112,A$174:D$188,S112,FALSE)+E112*300)</f>
      </c>
      <c r="G112" s="1"/>
      <c r="H112" s="6"/>
      <c r="I112" s="45"/>
      <c r="J112" s="2"/>
      <c r="K112" s="1"/>
      <c r="L112" s="6"/>
      <c r="M112" s="45"/>
      <c r="N112" s="3"/>
      <c r="O112" s="1"/>
      <c r="P112" s="6"/>
      <c r="Q112" s="45"/>
      <c r="R112" s="3"/>
      <c r="S112" s="41">
        <f t="shared" si="5"/>
        <v>4</v>
      </c>
      <c r="T112" s="41"/>
      <c r="U112" s="41">
        <f t="shared" si="6"/>
        <v>99</v>
      </c>
      <c r="V112" s="41">
        <f t="shared" si="7"/>
        <v>99</v>
      </c>
      <c r="W112" s="41">
        <f t="shared" si="8"/>
        <v>99</v>
      </c>
      <c r="X112" s="34">
        <f t="shared" si="9"/>
        <v>99</v>
      </c>
    </row>
    <row r="113" spans="1:24" ht="12">
      <c r="A113" s="48"/>
      <c r="B113" s="49"/>
      <c r="C113" s="6"/>
      <c r="D113" s="2"/>
      <c r="E113" s="43"/>
      <c r="F113" s="7">
        <f>IF(A113="","",VLOOKUP(A113,A$174:D$188,S113,FALSE)+E113*300)</f>
      </c>
      <c r="G113" s="1"/>
      <c r="H113" s="6"/>
      <c r="I113" s="45"/>
      <c r="J113" s="2"/>
      <c r="K113" s="1"/>
      <c r="L113" s="6"/>
      <c r="M113" s="45"/>
      <c r="N113" s="3"/>
      <c r="O113" s="1"/>
      <c r="P113" s="6"/>
      <c r="Q113" s="45"/>
      <c r="R113" s="3"/>
      <c r="S113" s="41">
        <f t="shared" si="5"/>
        <v>4</v>
      </c>
      <c r="T113" s="41"/>
      <c r="U113" s="41">
        <f t="shared" si="6"/>
        <v>99</v>
      </c>
      <c r="V113" s="41">
        <f t="shared" si="7"/>
        <v>99</v>
      </c>
      <c r="W113" s="41">
        <f t="shared" si="8"/>
        <v>99</v>
      </c>
      <c r="X113" s="34">
        <f t="shared" si="9"/>
        <v>99</v>
      </c>
    </row>
    <row r="114" spans="1:24" ht="12">
      <c r="A114" s="48"/>
      <c r="B114" s="49"/>
      <c r="C114" s="6"/>
      <c r="D114" s="2"/>
      <c r="E114" s="43"/>
      <c r="F114" s="7">
        <f>IF(A114="","",VLOOKUP(A114,A$174:D$188,S114,FALSE)+E114*300)</f>
      </c>
      <c r="G114" s="1"/>
      <c r="H114" s="6"/>
      <c r="I114" s="45"/>
      <c r="J114" s="2"/>
      <c r="K114" s="1"/>
      <c r="L114" s="6"/>
      <c r="M114" s="45"/>
      <c r="N114" s="3"/>
      <c r="O114" s="1"/>
      <c r="P114" s="6"/>
      <c r="Q114" s="45"/>
      <c r="R114" s="3"/>
      <c r="S114" s="41">
        <f t="shared" si="5"/>
        <v>4</v>
      </c>
      <c r="T114" s="41"/>
      <c r="U114" s="41">
        <f t="shared" si="6"/>
        <v>99</v>
      </c>
      <c r="V114" s="41">
        <f t="shared" si="7"/>
        <v>99</v>
      </c>
      <c r="W114" s="41">
        <f t="shared" si="8"/>
        <v>99</v>
      </c>
      <c r="X114" s="34">
        <f t="shared" si="9"/>
        <v>99</v>
      </c>
    </row>
    <row r="115" spans="1:24" ht="12">
      <c r="A115" s="48"/>
      <c r="B115" s="49"/>
      <c r="C115" s="6"/>
      <c r="D115" s="2"/>
      <c r="E115" s="43"/>
      <c r="F115" s="7">
        <f>IF(A115="","",VLOOKUP(A115,A$174:D$188,S115,FALSE)+E115*300)</f>
      </c>
      <c r="G115" s="1"/>
      <c r="H115" s="6"/>
      <c r="I115" s="45"/>
      <c r="J115" s="2"/>
      <c r="K115" s="1"/>
      <c r="L115" s="6"/>
      <c r="M115" s="45"/>
      <c r="N115" s="3"/>
      <c r="O115" s="1"/>
      <c r="P115" s="6"/>
      <c r="Q115" s="45"/>
      <c r="R115" s="3"/>
      <c r="S115" s="41">
        <f t="shared" si="5"/>
        <v>4</v>
      </c>
      <c r="T115" s="41"/>
      <c r="U115" s="41">
        <f t="shared" si="6"/>
        <v>99</v>
      </c>
      <c r="V115" s="41">
        <f t="shared" si="7"/>
        <v>99</v>
      </c>
      <c r="W115" s="41">
        <f t="shared" si="8"/>
        <v>99</v>
      </c>
      <c r="X115" s="34">
        <f t="shared" si="9"/>
        <v>99</v>
      </c>
    </row>
    <row r="116" spans="1:24" ht="12">
      <c r="A116" s="48"/>
      <c r="B116" s="49"/>
      <c r="C116" s="6"/>
      <c r="D116" s="2"/>
      <c r="E116" s="43"/>
      <c r="F116" s="7">
        <f>IF(A116="","",VLOOKUP(A116,A$174:D$188,S116,FALSE)+E116*300)</f>
      </c>
      <c r="G116" s="1"/>
      <c r="H116" s="6"/>
      <c r="I116" s="45"/>
      <c r="J116" s="2"/>
      <c r="K116" s="1"/>
      <c r="L116" s="6"/>
      <c r="M116" s="45"/>
      <c r="N116" s="3"/>
      <c r="O116" s="1"/>
      <c r="P116" s="6"/>
      <c r="Q116" s="45"/>
      <c r="R116" s="3"/>
      <c r="S116" s="41">
        <f t="shared" si="5"/>
        <v>4</v>
      </c>
      <c r="T116" s="41"/>
      <c r="U116" s="41">
        <f t="shared" si="6"/>
        <v>99</v>
      </c>
      <c r="V116" s="41">
        <f t="shared" si="7"/>
        <v>99</v>
      </c>
      <c r="W116" s="41">
        <f t="shared" si="8"/>
        <v>99</v>
      </c>
      <c r="X116" s="34">
        <f t="shared" si="9"/>
        <v>99</v>
      </c>
    </row>
    <row r="117" spans="1:24" ht="12">
      <c r="A117" s="48"/>
      <c r="B117" s="49"/>
      <c r="C117" s="6"/>
      <c r="D117" s="2"/>
      <c r="E117" s="43"/>
      <c r="F117" s="7">
        <f>IF(A117="","",VLOOKUP(A117,A$174:D$188,S117,FALSE)+E117*300)</f>
      </c>
      <c r="G117" s="1"/>
      <c r="H117" s="6"/>
      <c r="I117" s="45"/>
      <c r="J117" s="2"/>
      <c r="K117" s="1"/>
      <c r="L117" s="6"/>
      <c r="M117" s="45"/>
      <c r="N117" s="3"/>
      <c r="O117" s="1"/>
      <c r="P117" s="6"/>
      <c r="Q117" s="45"/>
      <c r="R117" s="3"/>
      <c r="S117" s="41">
        <f t="shared" si="5"/>
        <v>4</v>
      </c>
      <c r="T117" s="41"/>
      <c r="U117" s="41">
        <f t="shared" si="6"/>
        <v>99</v>
      </c>
      <c r="V117" s="41">
        <f t="shared" si="7"/>
        <v>99</v>
      </c>
      <c r="W117" s="41">
        <f t="shared" si="8"/>
        <v>99</v>
      </c>
      <c r="X117" s="34">
        <f t="shared" si="9"/>
        <v>99</v>
      </c>
    </row>
    <row r="118" spans="1:24" ht="12">
      <c r="A118" s="48"/>
      <c r="B118" s="49"/>
      <c r="C118" s="6"/>
      <c r="D118" s="2"/>
      <c r="E118" s="43"/>
      <c r="F118" s="7">
        <f>IF(A118="","",VLOOKUP(A118,A$174:D$188,S118,FALSE)+E118*300)</f>
      </c>
      <c r="G118" s="1"/>
      <c r="H118" s="6"/>
      <c r="I118" s="45"/>
      <c r="J118" s="2"/>
      <c r="K118" s="1"/>
      <c r="L118" s="6"/>
      <c r="M118" s="45"/>
      <c r="N118" s="3"/>
      <c r="O118" s="1"/>
      <c r="P118" s="6"/>
      <c r="Q118" s="45"/>
      <c r="R118" s="3"/>
      <c r="S118" s="41">
        <f t="shared" si="5"/>
        <v>4</v>
      </c>
      <c r="T118" s="41"/>
      <c r="U118" s="41">
        <f t="shared" si="6"/>
        <v>99</v>
      </c>
      <c r="V118" s="41">
        <f t="shared" si="7"/>
        <v>99</v>
      </c>
      <c r="W118" s="41">
        <f t="shared" si="8"/>
        <v>99</v>
      </c>
      <c r="X118" s="34">
        <f t="shared" si="9"/>
        <v>99</v>
      </c>
    </row>
    <row r="119" s="15" customFormat="1" ht="12"/>
    <row r="120" s="15" customFormat="1" ht="12"/>
    <row r="121" s="15" customFormat="1" ht="12"/>
    <row r="122" s="15" customFormat="1" ht="12"/>
    <row r="123" s="15" customFormat="1" ht="12"/>
    <row r="124" s="15" customFormat="1" ht="12"/>
    <row r="125" s="15" customFormat="1" ht="12"/>
    <row r="126" s="15" customFormat="1" ht="12"/>
    <row r="127" s="15" customFormat="1" ht="12"/>
    <row r="128" s="15" customFormat="1" ht="12"/>
    <row r="129" s="15" customFormat="1" ht="12"/>
    <row r="130" s="15" customFormat="1" ht="12"/>
    <row r="131" s="15" customFormat="1" ht="12"/>
    <row r="132" s="15" customFormat="1" ht="12"/>
    <row r="133" s="15" customFormat="1" ht="12"/>
    <row r="134" s="15" customFormat="1" ht="12"/>
    <row r="135" s="15" customFormat="1" ht="12"/>
    <row r="136" s="15" customFormat="1" ht="12"/>
    <row r="137" s="15" customFormat="1" ht="12"/>
    <row r="138" s="15" customFormat="1" ht="12"/>
    <row r="139" s="15" customFormat="1" ht="12"/>
    <row r="140" s="15" customFormat="1" ht="12"/>
    <row r="141" s="15" customFormat="1" ht="12"/>
    <row r="142" s="15" customFormat="1" ht="12"/>
    <row r="143" s="15" customFormat="1" ht="12"/>
    <row r="144" s="15" customFormat="1" ht="12"/>
    <row r="145" s="15" customFormat="1" ht="12"/>
    <row r="146" s="15" customFormat="1" ht="12"/>
    <row r="147" s="15" customFormat="1" ht="12"/>
    <row r="148" s="15" customFormat="1" ht="12"/>
    <row r="149" s="15" customFormat="1" ht="12"/>
    <row r="150" s="15" customFormat="1" ht="12"/>
    <row r="151" s="15" customFormat="1" ht="12"/>
    <row r="152" s="15" customFormat="1" ht="12"/>
    <row r="153" s="15" customFormat="1" ht="12"/>
    <row r="154" s="15" customFormat="1" ht="12"/>
    <row r="155" s="15" customFormat="1" ht="12"/>
    <row r="156" s="15" customFormat="1" ht="12"/>
    <row r="157" s="15" customFormat="1" ht="12"/>
    <row r="158" s="15" customFormat="1" ht="12"/>
    <row r="159" s="15" customFormat="1" ht="12"/>
    <row r="160" s="15" customFormat="1" ht="12"/>
    <row r="161" s="15" customFormat="1" ht="12"/>
    <row r="162" s="15" customFormat="1" ht="12"/>
    <row r="163" s="15" customFormat="1" ht="12"/>
    <row r="164" s="15" customFormat="1" ht="12"/>
    <row r="165" s="15" customFormat="1" ht="12"/>
    <row r="166" s="15" customFormat="1" ht="12"/>
    <row r="167" s="15" customFormat="1" ht="12"/>
    <row r="168" s="15" customFormat="1" ht="12"/>
    <row r="169" s="15" customFormat="1" ht="12"/>
    <row r="170" s="15" customFormat="1" ht="12"/>
    <row r="171" s="15" customFormat="1" ht="12"/>
    <row r="172" s="15" customFormat="1" ht="12"/>
    <row r="173" spans="1:5" s="15" customFormat="1" ht="12">
      <c r="A173" s="37"/>
      <c r="B173" s="37" t="s">
        <v>32</v>
      </c>
      <c r="C173" s="37" t="s">
        <v>33</v>
      </c>
      <c r="D173" s="37" t="s">
        <v>34</v>
      </c>
      <c r="E173" s="44"/>
    </row>
    <row r="174" spans="1:5" s="15" customFormat="1" ht="12">
      <c r="A174" s="37" t="s">
        <v>55</v>
      </c>
      <c r="B174" s="37">
        <v>3600</v>
      </c>
      <c r="C174" s="37">
        <v>7200</v>
      </c>
      <c r="D174" s="37">
        <v>8400</v>
      </c>
      <c r="E174" s="44"/>
    </row>
    <row r="175" spans="1:5" s="15" customFormat="1" ht="12">
      <c r="A175" s="37" t="s">
        <v>54</v>
      </c>
      <c r="B175" s="37">
        <v>3600</v>
      </c>
      <c r="C175" s="37">
        <v>7200</v>
      </c>
      <c r="D175" s="37">
        <v>8400</v>
      </c>
      <c r="E175" s="44"/>
    </row>
    <row r="176" spans="1:5" s="15" customFormat="1" ht="12">
      <c r="A176" s="37" t="s">
        <v>53</v>
      </c>
      <c r="B176" s="37">
        <v>3600</v>
      </c>
      <c r="C176" s="37">
        <v>5400</v>
      </c>
      <c r="D176" s="37">
        <v>8400</v>
      </c>
      <c r="E176" s="44"/>
    </row>
    <row r="177" spans="1:5" s="15" customFormat="1" ht="12">
      <c r="A177" s="37" t="s">
        <v>52</v>
      </c>
      <c r="B177" s="37">
        <v>3600</v>
      </c>
      <c r="C177" s="37">
        <v>5400</v>
      </c>
      <c r="D177" s="37">
        <v>8400</v>
      </c>
      <c r="E177" s="44"/>
    </row>
    <row r="178" spans="1:5" s="15" customFormat="1" ht="12">
      <c r="A178" s="37" t="s">
        <v>48</v>
      </c>
      <c r="B178" s="37">
        <v>3600</v>
      </c>
      <c r="C178" s="37">
        <v>5400</v>
      </c>
      <c r="D178" s="37">
        <v>6300</v>
      </c>
      <c r="E178" s="44"/>
    </row>
    <row r="179" spans="1:5" s="15" customFormat="1" ht="12">
      <c r="A179" s="37" t="s">
        <v>47</v>
      </c>
      <c r="B179" s="37">
        <v>3600</v>
      </c>
      <c r="C179" s="37">
        <v>5400</v>
      </c>
      <c r="D179" s="37">
        <v>6300</v>
      </c>
      <c r="E179" s="44"/>
    </row>
    <row r="180" spans="1:5" s="15" customFormat="1" ht="12">
      <c r="A180" s="37" t="s">
        <v>51</v>
      </c>
      <c r="B180" s="37">
        <v>3600</v>
      </c>
      <c r="C180" s="37">
        <v>5400</v>
      </c>
      <c r="D180" s="37">
        <v>6300</v>
      </c>
      <c r="E180" s="44"/>
    </row>
    <row r="181" spans="1:5" s="15" customFormat="1" ht="12">
      <c r="A181" s="37" t="s">
        <v>56</v>
      </c>
      <c r="B181" s="67">
        <v>1500</v>
      </c>
      <c r="C181" s="67">
        <v>2500</v>
      </c>
      <c r="D181" s="67">
        <v>3200</v>
      </c>
      <c r="E181" s="44"/>
    </row>
    <row r="182" spans="1:5" s="15" customFormat="1" ht="12">
      <c r="A182" s="37" t="s">
        <v>57</v>
      </c>
      <c r="B182" s="67">
        <v>1200</v>
      </c>
      <c r="C182" s="67">
        <v>2200</v>
      </c>
      <c r="D182" s="67">
        <v>2800</v>
      </c>
      <c r="E182" s="44"/>
    </row>
    <row r="183" spans="1:5" s="15" customFormat="1" ht="12">
      <c r="A183" s="37" t="s">
        <v>58</v>
      </c>
      <c r="B183" s="67">
        <v>1200</v>
      </c>
      <c r="C183" s="67">
        <v>2200</v>
      </c>
      <c r="D183" s="67">
        <v>2800</v>
      </c>
      <c r="E183" s="44"/>
    </row>
    <row r="184" spans="1:5" s="15" customFormat="1" ht="12">
      <c r="A184" s="37" t="s">
        <v>59</v>
      </c>
      <c r="B184" s="67">
        <v>1200</v>
      </c>
      <c r="C184" s="67">
        <v>1800</v>
      </c>
      <c r="D184" s="67">
        <v>2400</v>
      </c>
      <c r="E184" s="44"/>
    </row>
    <row r="185" spans="1:5" s="15" customFormat="1" ht="12">
      <c r="A185" s="37" t="s">
        <v>60</v>
      </c>
      <c r="B185" s="37">
        <v>900</v>
      </c>
      <c r="C185" s="67">
        <v>1500</v>
      </c>
      <c r="D185" s="67">
        <v>2100</v>
      </c>
      <c r="E185" s="44"/>
    </row>
    <row r="186" spans="1:5" s="15" customFormat="1" ht="12">
      <c r="A186" s="37" t="s">
        <v>61</v>
      </c>
      <c r="B186" s="37">
        <v>500</v>
      </c>
      <c r="C186" s="37">
        <v>900</v>
      </c>
      <c r="D186" s="37">
        <v>900</v>
      </c>
      <c r="E186" s="44"/>
    </row>
    <row r="187" spans="1:5" s="15" customFormat="1" ht="12">
      <c r="A187" s="37" t="s">
        <v>62</v>
      </c>
      <c r="B187" s="37">
        <v>100</v>
      </c>
      <c r="C187" s="37">
        <v>100</v>
      </c>
      <c r="D187" s="37">
        <v>100</v>
      </c>
      <c r="E187" s="44"/>
    </row>
    <row r="188" spans="1:5" s="15" customFormat="1" ht="12">
      <c r="A188" s="37" t="s">
        <v>15</v>
      </c>
      <c r="B188" s="37">
        <v>2400</v>
      </c>
      <c r="C188" s="37">
        <v>4400</v>
      </c>
      <c r="D188" s="37">
        <v>5600</v>
      </c>
      <c r="E188" s="44"/>
    </row>
    <row r="189" s="15" customFormat="1" ht="12"/>
    <row r="190" s="15" customFormat="1" ht="12"/>
    <row r="191" s="15" customFormat="1" ht="12">
      <c r="D191" s="15" t="s">
        <v>6</v>
      </c>
    </row>
    <row r="192" spans="2:7" s="15" customFormat="1" ht="12">
      <c r="B192" s="15" t="s">
        <v>35</v>
      </c>
      <c r="D192" s="15" t="s">
        <v>4</v>
      </c>
      <c r="E192" s="15">
        <v>0</v>
      </c>
      <c r="F192" s="18"/>
      <c r="G192" s="18" t="s">
        <v>25</v>
      </c>
    </row>
    <row r="193" spans="2:7" s="15" customFormat="1" ht="12">
      <c r="B193" s="15" t="s">
        <v>36</v>
      </c>
      <c r="D193" s="15" t="s">
        <v>11</v>
      </c>
      <c r="E193" s="15">
        <v>1</v>
      </c>
      <c r="F193" s="18"/>
      <c r="G193" s="18"/>
    </row>
    <row r="194" s="15" customFormat="1" ht="12">
      <c r="E194" s="15">
        <v>2</v>
      </c>
    </row>
    <row r="195" s="15" customFormat="1" ht="12"/>
    <row r="196" s="15" customFormat="1" ht="12"/>
    <row r="197" s="15" customFormat="1" ht="12"/>
    <row r="198" s="15" customFormat="1" ht="12"/>
    <row r="199" s="15" customFormat="1" ht="12"/>
    <row r="200" s="15" customFormat="1" ht="12"/>
    <row r="201" s="15" customFormat="1" ht="12"/>
    <row r="202" s="15" customFormat="1" ht="12"/>
    <row r="203" s="15" customFormat="1" ht="12"/>
    <row r="204" s="15" customFormat="1" ht="12"/>
    <row r="205" s="15" customFormat="1" ht="12"/>
    <row r="206" s="15" customFormat="1" ht="12"/>
    <row r="207" s="15" customFormat="1" ht="12"/>
    <row r="208" s="15" customFormat="1" ht="12"/>
    <row r="209" s="15" customFormat="1" ht="12"/>
    <row r="210" s="15" customFormat="1" ht="12"/>
    <row r="211" s="15" customFormat="1" ht="12"/>
    <row r="212" s="15" customFormat="1" ht="12"/>
    <row r="213" s="15" customFormat="1" ht="12"/>
    <row r="214" s="15" customFormat="1" ht="12"/>
    <row r="215" s="15" customFormat="1" ht="12"/>
    <row r="216" s="15" customFormat="1" ht="12"/>
    <row r="217" s="15" customFormat="1" ht="12"/>
    <row r="218" s="15" customFormat="1" ht="12"/>
    <row r="219" s="15" customFormat="1" ht="12"/>
    <row r="220" s="15" customFormat="1" ht="12"/>
    <row r="221" s="15" customFormat="1" ht="12"/>
    <row r="222" s="15" customFormat="1" ht="12"/>
    <row r="223" s="15" customFormat="1" ht="12"/>
    <row r="224" s="15" customFormat="1" ht="12"/>
    <row r="225" s="15" customFormat="1" ht="12"/>
    <row r="226" s="15" customFormat="1" ht="12"/>
    <row r="227" s="15" customFormat="1" ht="12"/>
    <row r="228" s="15" customFormat="1" ht="12"/>
    <row r="229" s="15" customFormat="1" ht="12"/>
    <row r="230" s="15" customFormat="1" ht="12"/>
    <row r="231" s="15" customFormat="1" ht="12"/>
    <row r="232" s="15" customFormat="1" ht="12"/>
    <row r="233" s="15" customFormat="1" ht="12"/>
    <row r="234" s="15" customFormat="1" ht="12"/>
    <row r="235" s="15" customFormat="1" ht="12"/>
    <row r="236" s="15" customFormat="1" ht="12"/>
    <row r="237" s="15" customFormat="1" ht="12"/>
    <row r="238" s="15" customFormat="1" ht="12"/>
    <row r="239" s="15" customFormat="1" ht="12"/>
    <row r="240" s="15" customFormat="1" ht="12"/>
    <row r="241" s="15" customFormat="1" ht="12"/>
    <row r="242" s="15" customFormat="1" ht="12"/>
    <row r="243" s="15" customFormat="1" ht="12"/>
    <row r="244" s="15" customFormat="1" ht="12"/>
    <row r="245" s="15" customFormat="1" ht="12"/>
    <row r="246" s="15" customFormat="1" ht="12"/>
    <row r="247" s="15" customFormat="1" ht="12"/>
    <row r="248" s="15" customFormat="1" ht="12"/>
    <row r="249" s="15" customFormat="1" ht="12"/>
    <row r="250" s="15" customFormat="1" ht="12"/>
    <row r="251" s="15" customFormat="1" ht="12"/>
    <row r="252" s="15" customFormat="1" ht="12"/>
    <row r="253" s="15" customFormat="1" ht="12"/>
    <row r="254" s="15" customFormat="1" ht="12"/>
    <row r="255" s="15" customFormat="1" ht="12"/>
    <row r="256" s="15" customFormat="1" ht="12"/>
    <row r="257" s="15" customFormat="1" ht="12"/>
    <row r="258" s="15" customFormat="1" ht="12"/>
    <row r="259" s="15" customFormat="1" ht="12"/>
    <row r="260" s="15" customFormat="1" ht="12"/>
    <row r="261" s="15" customFormat="1" ht="12"/>
    <row r="262" s="15" customFormat="1" ht="12"/>
    <row r="263" s="15" customFormat="1" ht="12"/>
    <row r="264" s="15" customFormat="1" ht="12"/>
    <row r="265" s="15" customFormat="1" ht="12"/>
    <row r="266" s="15" customFormat="1" ht="12"/>
    <row r="267" s="15" customFormat="1" ht="12"/>
    <row r="268" s="15" customFormat="1" ht="12"/>
    <row r="269" s="15" customFormat="1" ht="12"/>
    <row r="270" s="15" customFormat="1" ht="12"/>
    <row r="271" s="15" customFormat="1" ht="12"/>
    <row r="272" s="15" customFormat="1" ht="12"/>
    <row r="273" s="15" customFormat="1" ht="12"/>
    <row r="274" s="15" customFormat="1" ht="12"/>
    <row r="275" s="15" customFormat="1" ht="12"/>
    <row r="276" s="15" customFormat="1" ht="12"/>
    <row r="277" s="15" customFormat="1" ht="12"/>
    <row r="278" s="15" customFormat="1" ht="12"/>
    <row r="279" s="15" customFormat="1" ht="12"/>
    <row r="280" s="15" customFormat="1" ht="12"/>
    <row r="281" s="15" customFormat="1" ht="12"/>
    <row r="282" s="15" customFormat="1" ht="12"/>
  </sheetData>
  <sheetProtection password="F89A" sheet="1"/>
  <conditionalFormatting sqref="G13:G118 K13:K118 O13:O118">
    <cfRule type="expression" priority="3" dxfId="0" stopIfTrue="1">
      <formula>$B13="オープン"</formula>
    </cfRule>
  </conditionalFormatting>
  <dataValidations count="8">
    <dataValidation type="list" allowBlank="1" showInputMessage="1" showErrorMessage="1" sqref="R13:R118 J13:J118 N13:N118">
      <formula1>$D$192:$D$193</formula1>
    </dataValidation>
    <dataValidation type="list" allowBlank="1" showInputMessage="1" showErrorMessage="1" sqref="G13:G118 O13:O118 K13:K118">
      <formula1>$G$192:$G$193</formula1>
    </dataValidation>
    <dataValidation operator="lessThanOrEqual" allowBlank="1" showInputMessage="1" showErrorMessage="1" sqref="F13:F118"/>
    <dataValidation type="textLength" allowBlank="1" showInputMessage="1" showErrorMessage="1" errorTitle="文字数が不正です" error="1文字以上8文字以下で入力してください。" sqref="D13:D118">
      <formula1>1</formula1>
      <formula2>8</formula2>
    </dataValidation>
    <dataValidation type="textLength" allowBlank="1" showInputMessage="1" showErrorMessage="1" errorTitle="文字数が不正です" error="0文字以上8文字以下で入力してください。" sqref="C13:C118">
      <formula1>0</formula1>
      <formula2>8</formula2>
    </dataValidation>
    <dataValidation type="whole" allowBlank="1" showInputMessage="1" showErrorMessage="1" error="整数を入力してください" sqref="Q13:Q118 M13:M118 I13:I118">
      <formula1>1</formula1>
      <formula2>99</formula2>
    </dataValidation>
    <dataValidation type="list" allowBlank="1" showInputMessage="1" showErrorMessage="1" errorTitle="文字数が不正です" error="1文字以上8文字以下で入力してください。" sqref="E13:E118">
      <formula1>$E$192:$E$194</formula1>
    </dataValidation>
    <dataValidation type="list" allowBlank="1" showInputMessage="1" showErrorMessage="1" sqref="A13:A118">
      <formula1>$A$174:$A$188</formula1>
    </dataValidation>
  </dataValidations>
  <printOptions/>
  <pageMargins left="0.75" right="0.75" top="1" bottom="1" header="0.512" footer="0.512"/>
  <pageSetup horizontalDpi="300" verticalDpi="3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okiura</dc:creator>
  <cp:keywords/>
  <dc:description/>
  <cp:lastModifiedBy>user</cp:lastModifiedBy>
  <dcterms:created xsi:type="dcterms:W3CDTF">2008-08-03T08:21:07Z</dcterms:created>
  <dcterms:modified xsi:type="dcterms:W3CDTF">2018-02-26T06:00:43Z</dcterms:modified>
  <cp:category/>
  <cp:version/>
  <cp:contentType/>
  <cp:contentStatus/>
</cp:coreProperties>
</file>